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50" windowWidth="14235" windowHeight="8580"/>
  </bookViews>
  <sheets>
    <sheet name="FTT PF" sheetId="4" r:id="rId1"/>
    <sheet name="Vademecum costi" sheetId="5" r:id="rId2"/>
    <sheet name="analisi fiscale finanziaria" sheetId="1" r:id="rId3"/>
    <sheet name="IRPEF" sheetId="6" r:id="rId4"/>
  </sheets>
  <externalReferences>
    <externalReference r:id="rId5"/>
    <externalReference r:id="rId6"/>
  </externalReferences>
  <definedNames>
    <definedName name="__IntlFixup" hidden="1">TRUE</definedName>
    <definedName name="_SHR1" localSheetId="1">[1]Personalizza!$D$30</definedName>
    <definedName name="_SHR1">[2]Personalizza!$D$30</definedName>
    <definedName name="_tax2" localSheetId="0">'FTT PF'!$L$39</definedName>
    <definedName name="_tax4" localSheetId="0">'FTT PF'!$L$40</definedName>
    <definedName name="_xlnm.Print_Area" localSheetId="0">'FTT PF'!$C$3:$N$45</definedName>
    <definedName name="boxes" localSheetId="0">'FTT PF'!$E$39:$E$40</definedName>
    <definedName name="button_area_1" localSheetId="0">#REF!</definedName>
    <definedName name="button_area_1" localSheetId="1">#REF!</definedName>
    <definedName name="button_area_1">#REF!</definedName>
    <definedName name="celltips_area" localSheetId="0">#REF!</definedName>
    <definedName name="celltips_area" localSheetId="1">#REF!</definedName>
    <definedName name="celltips_area">#REF!</definedName>
    <definedName name="data1" localSheetId="0">'FTT PF'!$M$13</definedName>
    <definedName name="Data10" localSheetId="0">'FTT PF'!$E$17</definedName>
    <definedName name="Data100" localSheetId="0">'FTT PF'!$K$20</definedName>
    <definedName name="Data101" localSheetId="0">'FTT PF'!$K$21</definedName>
    <definedName name="Data102" localSheetId="0">'FTT PF'!$K$22</definedName>
    <definedName name="Data102" localSheetId="1">[1]Fattura!$K$22</definedName>
    <definedName name="Data102">[2]Fattura!$K$22</definedName>
    <definedName name="Data103" localSheetId="0">'FTT PF'!$K$23</definedName>
    <definedName name="Data104" localSheetId="0">'FTT PF'!$K$24</definedName>
    <definedName name="Data105" localSheetId="0">'FTT PF'!$K$25</definedName>
    <definedName name="Data106" localSheetId="0">'FTT PF'!$K$26</definedName>
    <definedName name="Data107" localSheetId="0">'FTT PF'!$K$27</definedName>
    <definedName name="Data107" localSheetId="1">[1]Fattura!$K$27</definedName>
    <definedName name="Data107">[2]Fattura!$K$27</definedName>
    <definedName name="Data108" localSheetId="0">'FTT PF'!$K$28</definedName>
    <definedName name="Data109" localSheetId="0">'FTT PF'!$K$29</definedName>
    <definedName name="Data10b" localSheetId="0">'FTT PF'!$H$16</definedName>
    <definedName name="Data11" localSheetId="0">'FTT PF'!$J$20</definedName>
    <definedName name="Data110" localSheetId="0">'FTT PF'!$K$30</definedName>
    <definedName name="Data111" localSheetId="0">'FTT PF'!$K$31</definedName>
    <definedName name="Data112" localSheetId="0">'FTT PF'!$K$32</definedName>
    <definedName name="Data113" localSheetId="0">'FTT PF'!$K$33</definedName>
    <definedName name="Data114" localSheetId="0">'FTT PF'!$K$34</definedName>
    <definedName name="Data115" localSheetId="0">'FTT PF'!$K$35</definedName>
    <definedName name="Data116" localSheetId="0">'FTT PF'!$K$36</definedName>
    <definedName name="Data12" localSheetId="0">'FTT PF'!$E$20</definedName>
    <definedName name="data13" localSheetId="0">'FTT PF'!$L$20</definedName>
    <definedName name="data14" localSheetId="0">'FTT PF'!$J$21</definedName>
    <definedName name="Data15" localSheetId="0">'FTT PF'!$E$21</definedName>
    <definedName name="data16" localSheetId="0">'FTT PF'!$L$21</definedName>
    <definedName name="data17" localSheetId="0">'FTT PF'!$J$22</definedName>
    <definedName name="data17" localSheetId="1">[1]Fattura!$J$22</definedName>
    <definedName name="data17">[2]Fattura!$J$22</definedName>
    <definedName name="Data18" localSheetId="0">'FTT PF'!$E$22</definedName>
    <definedName name="data19" localSheetId="0">'FTT PF'!$L$22</definedName>
    <definedName name="data2" localSheetId="0">'FTT PF'!$M$14</definedName>
    <definedName name="data20" localSheetId="0">'FTT PF'!$J$23</definedName>
    <definedName name="Data21" localSheetId="0">'FTT PF'!$E$23</definedName>
    <definedName name="data22" localSheetId="0">'FTT PF'!$L$23</definedName>
    <definedName name="data23" localSheetId="0">'FTT PF'!$J$24</definedName>
    <definedName name="Data24" localSheetId="0">'FTT PF'!$E$24</definedName>
    <definedName name="data25" localSheetId="0">'FTT PF'!$L$24</definedName>
    <definedName name="data26" localSheetId="0">'FTT PF'!$J$25</definedName>
    <definedName name="Data27" localSheetId="0">'FTT PF'!$E$25</definedName>
    <definedName name="data28" localSheetId="0">'FTT PF'!$L$25</definedName>
    <definedName name="data29" localSheetId="0">'FTT PF'!$J$26</definedName>
    <definedName name="data3" localSheetId="0">'FTT PF'!$M$15</definedName>
    <definedName name="Data30" localSheetId="0">'FTT PF'!$E$26</definedName>
    <definedName name="data31" localSheetId="0">'FTT PF'!$L$26</definedName>
    <definedName name="data32" localSheetId="0">'FTT PF'!$J$27</definedName>
    <definedName name="data32" localSheetId="1">[1]Fattura!$J$27</definedName>
    <definedName name="data32">[2]Fattura!$J$27</definedName>
    <definedName name="Data33" localSheetId="0">'FTT PF'!$E$27</definedName>
    <definedName name="data34" localSheetId="0">'FTT PF'!$L$27</definedName>
    <definedName name="data35" localSheetId="0">'FTT PF'!$J$28</definedName>
    <definedName name="Data36" localSheetId="0">'FTT PF'!$E$28</definedName>
    <definedName name="data37" localSheetId="0">'FTT PF'!$L$28</definedName>
    <definedName name="data38" localSheetId="0">'FTT PF'!$J$29</definedName>
    <definedName name="Data39" localSheetId="0">'FTT PF'!$E$29</definedName>
    <definedName name="data4" localSheetId="0">'FTT PF'!$M$16</definedName>
    <definedName name="data40" localSheetId="0">'FTT PF'!$L$29</definedName>
    <definedName name="data41" localSheetId="0">'FTT PF'!$J$30</definedName>
    <definedName name="Data42" localSheetId="0">'FTT PF'!$E$30</definedName>
    <definedName name="data43" localSheetId="0">'FTT PF'!$L$30</definedName>
    <definedName name="data44" localSheetId="0">'FTT PF'!$J$31</definedName>
    <definedName name="Data45" localSheetId="0">'FTT PF'!$E$31</definedName>
    <definedName name="data46" localSheetId="0">'FTT PF'!$L$31</definedName>
    <definedName name="data47" localSheetId="0">'FTT PF'!$J$32</definedName>
    <definedName name="Data48" localSheetId="0">'FTT PF'!$E$32</definedName>
    <definedName name="data49" localSheetId="0">'FTT PF'!$L$32</definedName>
    <definedName name="data5" localSheetId="0">'FTT PF'!$E$13</definedName>
    <definedName name="data50" localSheetId="0">'FTT PF'!$J$33</definedName>
    <definedName name="Data51" localSheetId="0">'FTT PF'!$E$33</definedName>
    <definedName name="data52" localSheetId="0">'FTT PF'!$L$33</definedName>
    <definedName name="data53" localSheetId="0">'FTT PF'!$J$34</definedName>
    <definedName name="Data54" localSheetId="0">'FTT PF'!$E$34</definedName>
    <definedName name="data55" localSheetId="0">'FTT PF'!$L$34</definedName>
    <definedName name="data56" localSheetId="0">'FTT PF'!$J$35</definedName>
    <definedName name="Data57" localSheetId="0">'FTT PF'!$E$35</definedName>
    <definedName name="data58" localSheetId="0">'FTT PF'!$L$35</definedName>
    <definedName name="data59" localSheetId="0">'FTT PF'!$J$36</definedName>
    <definedName name="data6" localSheetId="0">'FTT PF'!$E$14</definedName>
    <definedName name="Data60" localSheetId="0">'FTT PF'!$E$36</definedName>
    <definedName name="data61" localSheetId="0">'FTT PF'!$L$36</definedName>
    <definedName name="data68" localSheetId="0">'FTT PF'!#REF!</definedName>
    <definedName name="data68" localSheetId="1">[1]Fattura!#REF!</definedName>
    <definedName name="data68">[2]Fattura!#REF!</definedName>
    <definedName name="data69" localSheetId="0">'FTT PF'!$E$45</definedName>
    <definedName name="data7" localSheetId="0">'FTT PF'!$E$15</definedName>
    <definedName name="data70" localSheetId="0">'FTT PF'!#REF!</definedName>
    <definedName name="data70" localSheetId="1">[1]Fattura!#REF!</definedName>
    <definedName name="data70">[2]Fattura!#REF!</definedName>
    <definedName name="data8" localSheetId="0">'FTT PF'!$H$15</definedName>
    <definedName name="data9" localSheetId="0">'FTT PF'!$E$16</definedName>
    <definedName name="dflt4" localSheetId="0">[2]Personalizza!#REF!</definedName>
    <definedName name="dflt4" localSheetId="1">[1]Personalizza!#REF!</definedName>
    <definedName name="dflt4">[2]Personalizza!#REF!</definedName>
    <definedName name="display_area_2" localSheetId="0">'FTT PF'!$C$3:$N$55</definedName>
    <definedName name="NO" localSheetId="0">'FTT PF'!$M$4</definedName>
    <definedName name="qzqzqz1" localSheetId="0">'FTT PF'!$C$3:$D$3</definedName>
    <definedName name="qzqzqz10" localSheetId="0">'FTT PF'!$E$20:$I$20</definedName>
    <definedName name="qzqzqz11" localSheetId="0">'FTT PF'!$E$21:$I$21</definedName>
    <definedName name="qzqzqz12" localSheetId="0">'FTT PF'!$E$22:$I$22</definedName>
    <definedName name="qzqzqz13" localSheetId="0">'FTT PF'!$E$23:$I$23</definedName>
    <definedName name="qzqzqz14" localSheetId="0">'FTT PF'!$E$24:$I$24</definedName>
    <definedName name="qzqzqz15" localSheetId="0">'FTT PF'!$E$25:$I$25</definedName>
    <definedName name="qzqzqz16" localSheetId="0">'FTT PF'!$E$26:$I$26</definedName>
    <definedName name="qzqzqz17" localSheetId="0">'FTT PF'!$E$27:$I$27</definedName>
    <definedName name="qzqzqz18" localSheetId="0">'FTT PF'!$E$28:$I$28</definedName>
    <definedName name="qzqzqz19" localSheetId="0">'FTT PF'!$E$29:$I$29</definedName>
    <definedName name="qzqzqz2" localSheetId="0">'FTT PF'!$E$13:$J$13</definedName>
    <definedName name="qzqzqz20" localSheetId="0">'FTT PF'!$E$30:$I$30</definedName>
    <definedName name="qzqzqz21" localSheetId="0">'FTT PF'!$E$31:$I$31</definedName>
    <definedName name="qzqzqz22" localSheetId="0">'FTT PF'!$E$32:$I$32</definedName>
    <definedName name="qzqzqz23" localSheetId="0">'FTT PF'!$E$33:$I$33</definedName>
    <definedName name="qzqzqz24" localSheetId="0">'FTT PF'!$E$34:$I$34</definedName>
    <definedName name="qzqzqz25" localSheetId="0">'FTT PF'!$E$35:$I$35</definedName>
    <definedName name="qzqzqz26" localSheetId="0">'FTT PF'!$E$36:$I$36</definedName>
    <definedName name="qzqzqz27" localSheetId="0">'FTT PF'!$D$37:$E$37</definedName>
    <definedName name="qzqzqz28" localSheetId="0">'FTT PF'!$D$39:$J$39</definedName>
    <definedName name="qzqzqz29" localSheetId="0">'FTT PF'!$D$40:$J$40</definedName>
    <definedName name="qzqzqz3" localSheetId="0">'FTT PF'!$E$14:$J$14</definedName>
    <definedName name="qzqzqz30" localSheetId="0">'FTT PF'!$D$41:$J$41</definedName>
    <definedName name="qzqzqz31" localSheetId="0">'FTT PF'!$D$42:$J$42</definedName>
    <definedName name="qzqzqz32" localSheetId="0">'FTT PF'!$D$44:$J$45</definedName>
    <definedName name="qzqzqz33" localSheetId="0">'FTT PF'!$E$47:$L$51</definedName>
    <definedName name="qzqzqz34" localSheetId="0">'FTT PF'!$E$53:$L$55</definedName>
    <definedName name="qzqzqz4" localSheetId="0">'FTT PF'!$E$15:$F$15</definedName>
    <definedName name="qzqzqz5" localSheetId="0">'FTT PF'!$H$15:$J$15</definedName>
    <definedName name="qzqzqz6" localSheetId="0">'FTT PF'!$E$16:$F$16</definedName>
    <definedName name="qzqzqz7" localSheetId="0">'FTT PF'!$H$16:$J$16</definedName>
    <definedName name="qzqzqz8" localSheetId="0">'FTT PF'!$E$17:$J$17</definedName>
    <definedName name="qzqzqz9" localSheetId="0">'FTT PF'!$E$19:$I$19</definedName>
    <definedName name="stop" localSheetId="0">'FTT PF'!$G$16</definedName>
    <definedName name="Stop1" localSheetId="0">'FTT PF'!$G$15</definedName>
    <definedName name="Stop2" localSheetId="0">'FTT PF'!$G$16</definedName>
    <definedName name="TOT" localSheetId="0">'FTT PF'!$M$43</definedName>
  </definedNames>
  <calcPr calcId="145621"/>
</workbook>
</file>

<file path=xl/calcChain.xml><?xml version="1.0" encoding="utf-8"?>
<calcChain xmlns="http://schemas.openxmlformats.org/spreadsheetml/2006/main">
  <c r="M39" i="4" l="1"/>
  <c r="M37" i="4"/>
  <c r="M27" i="4"/>
  <c r="B39" i="5" l="1"/>
  <c r="J5" i="6" l="1"/>
  <c r="J4" i="6"/>
  <c r="J3" i="6"/>
  <c r="J2" i="6"/>
  <c r="F56" i="5"/>
  <c r="F55" i="5"/>
  <c r="F54" i="5"/>
  <c r="F53" i="5"/>
  <c r="F52" i="5"/>
  <c r="F51" i="5"/>
  <c r="F50" i="5"/>
  <c r="F49" i="5"/>
  <c r="F48" i="5"/>
  <c r="F47" i="5"/>
  <c r="F46" i="5"/>
  <c r="F45" i="5"/>
  <c r="F44" i="5"/>
  <c r="F43" i="5"/>
  <c r="F42" i="5"/>
  <c r="F41" i="5"/>
  <c r="F40" i="5"/>
  <c r="K38" i="5"/>
  <c r="K41" i="5" s="1"/>
  <c r="K42" i="5" s="1"/>
  <c r="K43" i="5" s="1"/>
  <c r="F38" i="5"/>
  <c r="F37" i="5"/>
  <c r="F36" i="5"/>
  <c r="B29" i="5"/>
  <c r="C29" i="5" s="1"/>
  <c r="B26" i="5"/>
  <c r="C21" i="5"/>
  <c r="F21" i="5" s="1"/>
  <c r="C7" i="5"/>
  <c r="F7" i="5" s="1"/>
  <c r="B4" i="5"/>
  <c r="C4" i="5" s="1"/>
  <c r="C10" i="5" l="1"/>
  <c r="F4" i="5"/>
  <c r="F39" i="5"/>
  <c r="F58" i="5" s="1"/>
  <c r="B10" i="5"/>
  <c r="B17" i="5"/>
  <c r="N38" i="5"/>
  <c r="B5" i="5" l="1"/>
  <c r="C5" i="5" s="1"/>
  <c r="F5" i="5" s="1"/>
  <c r="B5" i="1"/>
  <c r="F17" i="5"/>
  <c r="F10" i="5"/>
  <c r="B6" i="5"/>
  <c r="C6" i="5" l="1"/>
  <c r="C8" i="5" s="1"/>
  <c r="D5" i="1"/>
  <c r="C5" i="1"/>
  <c r="B8" i="5"/>
  <c r="B13" i="5" s="1"/>
  <c r="B15" i="5" s="1"/>
  <c r="B18" i="5" s="1"/>
  <c r="B19" i="5" s="1"/>
  <c r="C13" i="5" l="1"/>
  <c r="C15" i="5" s="1"/>
  <c r="C18" i="5" s="1"/>
  <c r="C19" i="5" s="1"/>
  <c r="F6" i="5"/>
  <c r="J15" i="5" s="1"/>
  <c r="C20" i="5"/>
  <c r="C11" i="5"/>
  <c r="B11" i="5"/>
  <c r="B20" i="5"/>
  <c r="F8" i="5" l="1"/>
  <c r="F13" i="5" s="1"/>
  <c r="J14" i="5"/>
  <c r="J13" i="5"/>
  <c r="J16" i="5" s="1"/>
  <c r="F15" i="5" s="1"/>
  <c r="F18" i="5" s="1"/>
  <c r="F19" i="5" s="1"/>
  <c r="C24" i="5"/>
  <c r="C22" i="5"/>
  <c r="B22" i="5"/>
  <c r="B24" i="5"/>
  <c r="B28" i="5" s="1"/>
  <c r="C28" i="5" s="1"/>
  <c r="R36" i="4"/>
  <c r="R35" i="4"/>
  <c r="R34" i="4"/>
  <c r="R33" i="4"/>
  <c r="R32" i="4"/>
  <c r="R31" i="4"/>
  <c r="R30" i="4"/>
  <c r="R29" i="4"/>
  <c r="R28" i="4"/>
  <c r="R27" i="4"/>
  <c r="R26" i="4"/>
  <c r="R25" i="4"/>
  <c r="R24" i="4"/>
  <c r="R23" i="4"/>
  <c r="M22" i="4"/>
  <c r="R21" i="4"/>
  <c r="R20" i="4"/>
  <c r="L7" i="1"/>
  <c r="L8" i="1" s="1"/>
  <c r="L10" i="1" s="1"/>
  <c r="M10" i="1" s="1"/>
  <c r="N16" i="1" s="1"/>
  <c r="K7" i="1"/>
  <c r="K8" i="1" s="1"/>
  <c r="K10" i="1" s="1"/>
  <c r="B10" i="1"/>
  <c r="C9" i="1"/>
  <c r="C10" i="1" s="1"/>
  <c r="D9" i="1"/>
  <c r="D10" i="1" s="1"/>
  <c r="F20" i="5" l="1"/>
  <c r="F11" i="5"/>
  <c r="M38" i="4"/>
  <c r="M40" i="4" s="1"/>
  <c r="M43" i="4" s="1"/>
  <c r="D4" i="1"/>
  <c r="D8" i="1" s="1"/>
  <c r="F24" i="5"/>
  <c r="F22" i="5"/>
  <c r="F30" i="5"/>
  <c r="F31" i="5" s="1"/>
  <c r="F33" i="5" s="1"/>
  <c r="F29" i="5"/>
  <c r="R22" i="4"/>
  <c r="B4" i="1" l="1"/>
  <c r="B6" i="1" s="1"/>
  <c r="D17" i="1"/>
  <c r="B11" i="1"/>
  <c r="B21" i="1" l="1"/>
  <c r="B20" i="1"/>
  <c r="B17" i="1"/>
  <c r="B13" i="1"/>
  <c r="B15" i="1"/>
  <c r="C4" i="1"/>
  <c r="C6" i="1" s="1"/>
  <c r="C11" i="1"/>
  <c r="B22" i="1" l="1"/>
  <c r="C20" i="1"/>
  <c r="D20" i="1" s="1"/>
  <c r="C13" i="1"/>
  <c r="C15" i="1" s="1"/>
  <c r="C18" i="1" s="1"/>
  <c r="C19" i="1" s="1"/>
  <c r="D6" i="1"/>
  <c r="G13" i="1" s="1"/>
  <c r="G15" i="1" l="1"/>
  <c r="G14" i="1"/>
  <c r="D11" i="1"/>
  <c r="D13" i="1"/>
  <c r="D15" i="1" s="1"/>
  <c r="G16" i="1" l="1"/>
  <c r="D18" i="1"/>
  <c r="D19" i="1" s="1"/>
  <c r="D21" i="1"/>
  <c r="C21" i="1"/>
  <c r="C22" i="1" s="1"/>
  <c r="C23" i="1" s="1"/>
  <c r="C24" i="1" s="1"/>
  <c r="D22" i="1" l="1"/>
  <c r="D23" i="1" s="1"/>
  <c r="D24" i="1" s="1"/>
  <c r="B18" i="1"/>
  <c r="B19" i="1" l="1"/>
  <c r="B24" i="1"/>
  <c r="B23" i="1"/>
</calcChain>
</file>

<file path=xl/comments1.xml><?xml version="1.0" encoding="utf-8"?>
<comments xmlns="http://schemas.openxmlformats.org/spreadsheetml/2006/main">
  <authors>
    <author>Alessio</author>
  </authors>
  <commentList>
    <comment ref="F28" authorId="0">
      <text>
        <r>
          <rPr>
            <b/>
            <sz val="9"/>
            <color indexed="81"/>
            <rFont val="Tahoma"/>
            <charset val="1"/>
          </rPr>
          <t>NF.COM:</t>
        </r>
        <r>
          <rPr>
            <sz val="9"/>
            <color indexed="81"/>
            <rFont val="Tahoma"/>
            <charset val="1"/>
          </rPr>
          <t xml:space="preserve">
Come indicare le spese vive sostenute dal professionista necessarie per la prestazione
Non concorrono a formare la base imponibile le somme che non costituiscono corrispettivo, cioè quelle che non hanno la natura di controprestazione in denaro (pagamento) della prestazione resa.
L’art. 15 della legge Iva testualmente indica i casi di esclusione dalla base imponibile: fra essi, di diretta, immediata e molto frequente applicazione per il professionista è quello delle somme avute a rimborso per anticipazioni fatte in nome e per conto del committente; ad esempio  contributi unificati, marche da bollo e notifiche, bollettini di c/c postale per versamenti vari, tributi catastali etc.
La norma richiede due distinte condizioni:
· le spese devono essere sostenute in nome e per conto del cliente;
· le anticipazioni devono essere documentate in modo corretto.</t>
        </r>
      </text>
    </comment>
  </commentList>
</comments>
</file>

<file path=xl/comments2.xml><?xml version="1.0" encoding="utf-8"?>
<comments xmlns="http://schemas.openxmlformats.org/spreadsheetml/2006/main">
  <authors>
    <author>Alessio Ferretti</author>
  </authors>
  <commentList>
    <comment ref="D35" authorId="0">
      <text>
        <r>
          <rPr>
            <b/>
            <sz val="8"/>
            <color indexed="62"/>
            <rFont val="Garamond"/>
            <family val="1"/>
          </rPr>
          <t>OmniaTax:</t>
        </r>
        <r>
          <rPr>
            <sz val="8"/>
            <color indexed="62"/>
            <rFont val="Garamond"/>
            <family val="1"/>
          </rPr>
          <t xml:space="preserve">
LA COLONNA ALIQUOTA è INSERITA A FINI INDICATIVI</t>
        </r>
      </text>
    </comment>
    <comment ref="B36" authorId="0">
      <text>
        <r>
          <rPr>
            <b/>
            <sz val="8"/>
            <color indexed="81"/>
            <rFont val="Tahoma"/>
          </rPr>
          <t>Alessio Ferretti:</t>
        </r>
        <r>
          <rPr>
            <sz val="8"/>
            <color indexed="81"/>
            <rFont val="Tahoma"/>
          </rPr>
          <t xml:space="preserve">
inserisci i dati di costo senza Iva in tutta la colonna</t>
        </r>
      </text>
    </comment>
    <comment ref="B39" authorId="0">
      <text>
        <r>
          <rPr>
            <b/>
            <sz val="8"/>
            <color indexed="62"/>
            <rFont val="Garamond"/>
            <family val="1"/>
          </rPr>
          <t>Nf.com</t>
        </r>
        <r>
          <rPr>
            <sz val="8"/>
            <color indexed="62"/>
            <rFont val="Garamond"/>
            <family val="1"/>
          </rPr>
          <t xml:space="preserve">
non modicare viene calcolato automaticamente attraverso la colonna di destra</t>
        </r>
      </text>
    </comment>
    <comment ref="E41" authorId="0">
      <text>
        <r>
          <rPr>
            <b/>
            <sz val="8"/>
            <color indexed="81"/>
            <rFont val="Tahoma"/>
          </rPr>
          <t>Alessio Ferretti:</t>
        </r>
        <r>
          <rPr>
            <sz val="8"/>
            <color indexed="81"/>
            <rFont val="Tahoma"/>
          </rPr>
          <t xml:space="preserve">
se fatturati altrimenti l'iva è indetraibile ed il relativo importo si aggiunge alla base imponibile come costo</t>
        </r>
      </text>
    </comment>
  </commentList>
</comments>
</file>

<file path=xl/sharedStrings.xml><?xml version="1.0" encoding="utf-8"?>
<sst xmlns="http://schemas.openxmlformats.org/spreadsheetml/2006/main" count="162" uniqueCount="134">
  <si>
    <t>Regime dei minimi</t>
  </si>
  <si>
    <t>Regime Art 13 L. 388/2000</t>
  </si>
  <si>
    <t>Regime ordinario</t>
  </si>
  <si>
    <t>Lavoratore Aut.</t>
  </si>
  <si>
    <t>Compensi</t>
  </si>
  <si>
    <t>costi deducibili</t>
  </si>
  <si>
    <t>Reddito imponibile</t>
  </si>
  <si>
    <t>Aliquota Ire</t>
  </si>
  <si>
    <t>gettito Ire</t>
  </si>
  <si>
    <t>SI</t>
  </si>
  <si>
    <t>NO</t>
  </si>
  <si>
    <t>Rd netto impresa</t>
  </si>
  <si>
    <t>R.a. subite</t>
  </si>
  <si>
    <t>posizione fiscale</t>
  </si>
  <si>
    <t>a titolo di acconto</t>
  </si>
  <si>
    <t>oltre</t>
  </si>
  <si>
    <t>scaglioni</t>
  </si>
  <si>
    <t>contributo calcolato</t>
  </si>
  <si>
    <t>Contributo dovuto</t>
  </si>
  <si>
    <t>Contributo di maternità</t>
  </si>
  <si>
    <t>posizione contributiva solo contributi soggettivi</t>
  </si>
  <si>
    <t>posizione contributiva complessiva</t>
  </si>
  <si>
    <t xml:space="preserve">Agevolazione per giovani iscritti - 33% . </t>
  </si>
  <si>
    <t>Compenso Giornaliero Lordo</t>
  </si>
  <si>
    <t>RIT. ACC.</t>
  </si>
  <si>
    <t>TOT.FAT</t>
  </si>
  <si>
    <t xml:space="preserve">Imponibile  </t>
  </si>
  <si>
    <t>I.V.A. : Esclusa ai sensi dell'art. 1, comma 100, L. 244/07</t>
  </si>
  <si>
    <t>Importo Totale</t>
  </si>
  <si>
    <t>Imp. Unitario</t>
  </si>
  <si>
    <t>Q.tà</t>
  </si>
  <si>
    <t>Descrizione</t>
  </si>
  <si>
    <t>Codice</t>
  </si>
  <si>
    <t>P.I.</t>
  </si>
  <si>
    <t xml:space="preserve">Prov.  </t>
  </si>
  <si>
    <t>Num. tel.</t>
  </si>
  <si>
    <t xml:space="preserve">Città  </t>
  </si>
  <si>
    <t>C.A.P.</t>
  </si>
  <si>
    <t>Indirizzo</t>
  </si>
  <si>
    <t>D a t a</t>
  </si>
  <si>
    <t/>
  </si>
  <si>
    <t>Nome</t>
  </si>
  <si>
    <t>Compenso expected 2009</t>
  </si>
  <si>
    <t>contributo soggettivo minimo</t>
  </si>
  <si>
    <t xml:space="preserve"> CNPAIA 4%</t>
  </si>
  <si>
    <t>Aliquota contributo soggettivo</t>
  </si>
  <si>
    <t>Netto a pagare</t>
  </si>
  <si>
    <t>Gestione Separata ANNO 2008</t>
  </si>
  <si>
    <t>Quota parte trattenuta al cliente (FARFIN SRL)</t>
  </si>
  <si>
    <t>computo 4%</t>
  </si>
  <si>
    <t>Contributo soggettivo al netto del 4%</t>
  </si>
  <si>
    <t>deducibili rd impresa</t>
  </si>
  <si>
    <t>esborso  finanziario per anno di competenza senza considerare il gioco degli acconti e dei saldi</t>
  </si>
  <si>
    <t>importo unitario</t>
  </si>
  <si>
    <t>Costo amministrativo (Contabilità,  Consulenza fiscale sul regime dei minimi, redazione ed invio modello Unico)</t>
  </si>
  <si>
    <t>Regime contribuenti minimi</t>
  </si>
  <si>
    <t>mensile</t>
  </si>
  <si>
    <t>USCITA FINANZIARIA annuale singola posizione</t>
  </si>
  <si>
    <t>Analisi con il regime della Associazione in partecipazione Costo annuale</t>
  </si>
  <si>
    <t>SCARTO</t>
  </si>
  <si>
    <t>MENSILE</t>
  </si>
  <si>
    <t>ANNUALE</t>
  </si>
  <si>
    <t>NUMERO POSIZIONI REGIME MINIMI</t>
  </si>
  <si>
    <t>AMMONTARE COMPLESSIVO ONERI RISPARMIATI</t>
  </si>
  <si>
    <t>Elenco Elementi di costo e detraibili</t>
  </si>
  <si>
    <t>COMPUTO SPECCHIO KM</t>
  </si>
  <si>
    <t>Imponibile</t>
  </si>
  <si>
    <t>Deducibilita'</t>
  </si>
  <si>
    <t>Aliquota Iva           Prevista</t>
  </si>
  <si>
    <t>Detraibilità Iva</t>
  </si>
  <si>
    <t>imponibile dedotto</t>
  </si>
  <si>
    <t>PARCHEGGI</t>
  </si>
  <si>
    <t>PERCORSI AL GG</t>
  </si>
  <si>
    <t>PC LAP TOP</t>
  </si>
  <si>
    <t>GG LAV MESE</t>
  </si>
  <si>
    <t>PEDAGGI</t>
  </si>
  <si>
    <t>KM MESE</t>
  </si>
  <si>
    <t>KM ANNO</t>
  </si>
  <si>
    <t>CARBURANTE</t>
  </si>
  <si>
    <t>EURO MEDIO LT</t>
  </si>
  <si>
    <t>AMM.TO AUVETTURA - MOTOCICLI/NOLEGGIO</t>
  </si>
  <si>
    <t>Percorrenza media con 1 litro di carburante</t>
  </si>
  <si>
    <t>ALBERGHI/RISTORANTI</t>
  </si>
  <si>
    <t>LITRI MESE</t>
  </si>
  <si>
    <t>TRASPORTI/Taxi</t>
  </si>
  <si>
    <t>COSTO CARB MESE</t>
  </si>
  <si>
    <t>SPESE POSTALI</t>
  </si>
  <si>
    <t>COSTO CARB ANNO</t>
  </si>
  <si>
    <t>NO AGOSTO</t>
  </si>
  <si>
    <t>ASSICURAZIONE AUTO/MOTO</t>
  </si>
  <si>
    <t>COMPETENZE BANCARIE ED  IMPOSTA DI  BOLLO</t>
  </si>
  <si>
    <t>Telefoni ed abbonamenti internet</t>
  </si>
  <si>
    <t>CANCELLERIA E STAMPATI</t>
  </si>
  <si>
    <t>TASSE DI CIRCOLAZIONE</t>
  </si>
  <si>
    <t>SPESE TELEFONICHE</t>
  </si>
  <si>
    <t>AFFITTI/NOLI USO ESCLUSIVO AZIENDALE</t>
  </si>
  <si>
    <t>DIPENDE DALLA NATURA DEL PROPRIETARIO PF O PG</t>
  </si>
  <si>
    <t>UTENZE USO ESCLUSIVO AZIENDALE</t>
  </si>
  <si>
    <t>CORSI AGG.TO</t>
  </si>
  <si>
    <t>LIBRI &amp; RIVISTE</t>
  </si>
  <si>
    <t>INDUMENTI/ABITI DA LAVORO</t>
  </si>
  <si>
    <t>MANUTENZIONI E RIPARAZIONI autovetture</t>
  </si>
  <si>
    <t>COSTI COMPLESSIVI</t>
  </si>
  <si>
    <t>QUOTA PARTE DEDUCIBILE</t>
  </si>
  <si>
    <t>Iva detraibile</t>
  </si>
  <si>
    <t>in celeste hai celle di input per l'inserimento dei dati</t>
  </si>
  <si>
    <t>le % di costo e detraibilità possono salire al 100% se il veicolo è ad uso esclusico aziendale</t>
  </si>
  <si>
    <t>PRESTAZIONI OCCASIONALI</t>
  </si>
  <si>
    <t>Contributo di maternità, malattia ed assicurazioni minori (0,72%)</t>
  </si>
  <si>
    <t>Cuneo Fiscale (Fisco+Inps)</t>
  </si>
  <si>
    <t>NON TOCCARE BASE MACRO EXCEL Art. 11 D.P.R. 917/86</t>
  </si>
  <si>
    <t xml:space="preserve">da </t>
  </si>
  <si>
    <t>a</t>
  </si>
  <si>
    <t>gettito Irpef</t>
  </si>
  <si>
    <t>Aliquota sostitutiva Irpef</t>
  </si>
  <si>
    <t>Anno 0 o Start up</t>
  </si>
  <si>
    <t>Nuovo Regime dei minimi 2012</t>
  </si>
  <si>
    <t>Saldo  finanziario per anno di competenza senza considerare il gioco degli acconti e dei saldi</t>
  </si>
  <si>
    <r>
      <t xml:space="preserve">deducibili rd impresa </t>
    </r>
    <r>
      <rPr>
        <b/>
        <u val="singleAccounting"/>
        <sz val="10"/>
        <color rgb="FF0000FF"/>
        <rFont val="Garamond"/>
        <family val="1"/>
      </rPr>
      <t>anno successivo</t>
    </r>
  </si>
  <si>
    <t>NO IVA</t>
  </si>
  <si>
    <t>SI IVA</t>
  </si>
  <si>
    <t>RIFLESSI CASH IVA VS CLIENTI</t>
  </si>
  <si>
    <t>RIFLESSI RITENUTE VS CLIENTI</t>
  </si>
  <si>
    <t>NO RITENUTE</t>
  </si>
  <si>
    <t>SI RITENUTE</t>
  </si>
  <si>
    <t>IMPATTO FINANZIARIO VS CLIENTI</t>
  </si>
  <si>
    <t>Gestione separata soggetti non iscritti ad altra forma di previdenza obbligatoria (27,00%)</t>
  </si>
  <si>
    <t>IBAN:</t>
  </si>
  <si>
    <t>ANNOTAZIONI:</t>
  </si>
  <si>
    <t>Imposta di bollo assolta ai sensi dell’art. 13 della Tariffa allegata al DPR 26.10.72 n. 642</t>
  </si>
  <si>
    <t xml:space="preserve">Operazione effettuata ai sensi dell'articolo 27 commi 1  e 2 D.L. 6 luglio 2011 n. 98.    </t>
  </si>
  <si>
    <t xml:space="preserve">Prestazione non soggetta a ritenuta d’acconto ai sensi del comma 5.2 del Provvedimento Agenzia delle entrate del 22.12.2011 n. 185820.  </t>
  </si>
  <si>
    <t xml:space="preserve">Indicare eventuali voci di rimborso </t>
  </si>
  <si>
    <t>SPESE VIVE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</si>
</sst>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410]d\-mmm\-yy;@"/>
    <numFmt numFmtId="165" formatCode="_-* #,##0_-;\-* #,##0_-;_-* &quot;-&quot;??_-;_-@_-"/>
    <numFmt numFmtId="166" formatCode="_([$€]* #,##0.00_);_([$€]* \(#,##0.00\);_([$€]* &quot;-&quot;??_);_(@_)"/>
    <numFmt numFmtId="167" formatCode="d\ mmmm\ yyyy"/>
    <numFmt numFmtId="168" formatCode="_-&quot;£&quot;* #,##0_-;\-&quot;£&quot;* #,##0_-;_-&quot;£&quot;* &quot;-&quot;_-;_-@_-"/>
    <numFmt numFmtId="169" formatCode="_-&quot;£&quot;* #,##0.00_-;\-&quot;£&quot;* #,##0.00_-;_-&quot;£&quot;* &quot;-&quot;??_-;_-@_-"/>
  </numFmts>
  <fonts count="67" x14ac:knownFonts="1">
    <font>
      <sz val="10"/>
      <name val="Times New Roman"/>
    </font>
    <font>
      <sz val="10"/>
      <name val="Times New Roman"/>
      <family val="1"/>
    </font>
    <font>
      <sz val="10"/>
      <color indexed="9"/>
      <name val="Bookman Old Style"/>
      <family val="1"/>
    </font>
    <font>
      <b/>
      <sz val="10"/>
      <color indexed="62"/>
      <name val="Bookman Old Style"/>
      <family val="1"/>
    </font>
    <font>
      <sz val="10"/>
      <color indexed="62"/>
      <name val="Bookman Old Style"/>
      <family val="1"/>
    </font>
    <font>
      <b/>
      <sz val="10"/>
      <color indexed="53"/>
      <name val="Times New Roman"/>
      <family val="1"/>
    </font>
    <font>
      <b/>
      <sz val="10"/>
      <name val="Times New Roman"/>
      <family val="1"/>
    </font>
    <font>
      <b/>
      <sz val="10"/>
      <color indexed="18"/>
      <name val="Bookman Old Style"/>
      <family val="1"/>
    </font>
    <font>
      <sz val="10"/>
      <color indexed="18"/>
      <name val="Bookman Old Style"/>
      <family val="1"/>
    </font>
    <font>
      <sz val="10"/>
      <name val="Arial"/>
      <family val="2"/>
    </font>
    <font>
      <i/>
      <sz val="10"/>
      <name val="Arial"/>
      <family val="2"/>
    </font>
    <font>
      <sz val="10"/>
      <name val="Bookman Old Style"/>
      <family val="1"/>
    </font>
    <font>
      <b/>
      <sz val="10"/>
      <name val="Bookman Old Style"/>
      <family val="1"/>
    </font>
    <font>
      <sz val="10"/>
      <color indexed="58"/>
      <name val="Arial"/>
      <family val="2"/>
    </font>
    <font>
      <b/>
      <i/>
      <sz val="14"/>
      <color indexed="62"/>
      <name val="Bookman Old Style"/>
      <family val="1"/>
    </font>
    <font>
      <b/>
      <i/>
      <sz val="14"/>
      <name val="Arial"/>
      <family val="2"/>
    </font>
    <font>
      <b/>
      <sz val="10"/>
      <color indexed="10"/>
      <name val="System"/>
      <family val="2"/>
    </font>
    <font>
      <b/>
      <sz val="10"/>
      <color indexed="10"/>
      <name val="Bookman Old Style"/>
      <family val="1"/>
    </font>
    <font>
      <b/>
      <sz val="10"/>
      <color indexed="9"/>
      <name val="Bookman Old Style"/>
      <family val="1"/>
    </font>
    <font>
      <sz val="10"/>
      <name val="Segoe UI"/>
      <family val="2"/>
    </font>
    <font>
      <sz val="10"/>
      <name val="Times New Roman"/>
    </font>
    <font>
      <sz val="10"/>
      <color indexed="9"/>
      <name val="Times New Roman"/>
    </font>
    <font>
      <sz val="10"/>
      <color indexed="53"/>
      <name val="Times New Roman"/>
      <family val="1"/>
    </font>
    <font>
      <sz val="10"/>
      <name val="Bookman Old Style"/>
    </font>
    <font>
      <b/>
      <sz val="10"/>
      <color indexed="11"/>
      <name val="Times New Roman"/>
      <family val="1"/>
    </font>
    <font>
      <b/>
      <sz val="10"/>
      <color indexed="11"/>
      <name val="Bookman Old Style"/>
      <family val="1"/>
    </font>
    <font>
      <b/>
      <sz val="20"/>
      <color indexed="18"/>
      <name val="Bookman Old Style"/>
      <family val="1"/>
    </font>
    <font>
      <b/>
      <sz val="10"/>
      <color indexed="9"/>
      <name val="Times New Roman"/>
    </font>
    <font>
      <b/>
      <sz val="10"/>
      <color indexed="9"/>
      <name val="Bookman Old Style"/>
    </font>
    <font>
      <b/>
      <sz val="10"/>
      <color indexed="53"/>
      <name val="Bookman Old Style"/>
      <family val="1"/>
    </font>
    <font>
      <sz val="10"/>
      <color indexed="62"/>
      <name val="Times New Roman"/>
    </font>
    <font>
      <b/>
      <sz val="8"/>
      <color indexed="62"/>
      <name val="Garamond"/>
      <family val="1"/>
    </font>
    <font>
      <sz val="8"/>
      <color indexed="62"/>
      <name val="Garamond"/>
      <family val="1"/>
    </font>
    <font>
      <b/>
      <sz val="8"/>
      <color indexed="81"/>
      <name val="Tahoma"/>
    </font>
    <font>
      <sz val="8"/>
      <color indexed="81"/>
      <name val="Tahoma"/>
    </font>
    <font>
      <b/>
      <sz val="12"/>
      <color indexed="10"/>
      <name val="Garamond"/>
      <family val="1"/>
    </font>
    <font>
      <sz val="12"/>
      <color indexed="9"/>
      <name val="Times New Roman"/>
      <family val="1"/>
    </font>
    <font>
      <b/>
      <sz val="10"/>
      <color indexed="9"/>
      <name val="Garamond"/>
      <family val="1"/>
    </font>
    <font>
      <b/>
      <sz val="10"/>
      <color indexed="46"/>
      <name val="Garamond"/>
      <family val="1"/>
    </font>
    <font>
      <sz val="10"/>
      <color indexed="46"/>
      <name val="Garamond"/>
      <family val="1"/>
    </font>
    <font>
      <sz val="10"/>
      <color rgb="FF0000FF"/>
      <name val="Garamond"/>
      <family val="1"/>
    </font>
    <font>
      <b/>
      <sz val="10"/>
      <color rgb="FF0000FF"/>
      <name val="Garamond"/>
      <family val="1"/>
    </font>
    <font>
      <b/>
      <sz val="10"/>
      <color theme="0"/>
      <name val="Garamond"/>
      <family val="1"/>
    </font>
    <font>
      <sz val="10"/>
      <color theme="1"/>
      <name val="Times New Roman"/>
      <family val="1"/>
    </font>
    <font>
      <sz val="10"/>
      <color theme="1"/>
      <name val="Bookman Old Style"/>
      <family val="1"/>
    </font>
    <font>
      <b/>
      <sz val="10"/>
      <color theme="1"/>
      <name val="Times New Roman"/>
      <family val="1"/>
    </font>
    <font>
      <b/>
      <u val="singleAccounting"/>
      <sz val="10"/>
      <color rgb="FF0000FF"/>
      <name val="Garamond"/>
      <family val="1"/>
    </font>
    <font>
      <sz val="10"/>
      <color rgb="FFFF0000"/>
      <name val="Times New Roman"/>
      <family val="1"/>
    </font>
    <font>
      <sz val="10"/>
      <color rgb="FFFFFF00"/>
      <name val="Times New Roman"/>
      <family val="1"/>
    </font>
    <font>
      <sz val="10"/>
      <color theme="6"/>
      <name val="Times New Roman"/>
      <family val="1"/>
    </font>
    <font>
      <sz val="10"/>
      <color rgb="FF00B0F0"/>
      <name val="Times New Roman"/>
      <family val="1"/>
    </font>
    <font>
      <b/>
      <sz val="12"/>
      <color rgb="FF00B0F0"/>
      <name val="Garamond"/>
      <family val="1"/>
    </font>
    <font>
      <sz val="10"/>
      <color indexed="62"/>
      <name val="Garamond"/>
      <family val="1"/>
    </font>
    <font>
      <sz val="10"/>
      <name val="Garamond"/>
      <family val="1"/>
    </font>
    <font>
      <sz val="8"/>
      <name val="Garamond"/>
      <family val="1"/>
    </font>
    <font>
      <sz val="10"/>
      <color rgb="FF000099"/>
      <name val="Garamond"/>
      <family val="1"/>
    </font>
    <font>
      <sz val="7"/>
      <color rgb="FF000099"/>
      <name val="Garamond"/>
      <family val="1"/>
    </font>
    <font>
      <b/>
      <i/>
      <sz val="12"/>
      <color indexed="62"/>
      <name val="Garamond"/>
      <family val="1"/>
    </font>
    <font>
      <sz val="14"/>
      <name val="Garamond"/>
      <family val="1"/>
    </font>
    <font>
      <b/>
      <sz val="12"/>
      <color indexed="62"/>
      <name val="Garamond"/>
      <family val="1"/>
    </font>
    <font>
      <b/>
      <sz val="12"/>
      <name val="Garamond"/>
      <family val="1"/>
    </font>
    <font>
      <b/>
      <sz val="10"/>
      <color indexed="62"/>
      <name val="Garamond"/>
      <family val="1"/>
    </font>
    <font>
      <sz val="10"/>
      <color indexed="9"/>
      <name val="Garamond"/>
      <family val="1"/>
    </font>
    <font>
      <b/>
      <sz val="10"/>
      <name val="Garamond"/>
      <family val="1"/>
    </font>
    <font>
      <sz val="10"/>
      <color rgb="FF92D050"/>
      <name val="Times New Roman"/>
      <family val="1"/>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rgb="FF92D050"/>
        <bgColor indexed="64"/>
      </patternFill>
    </fill>
    <fill>
      <patternFill patternType="solid">
        <fgColor theme="1"/>
        <bgColor indexed="64"/>
      </patternFill>
    </fill>
    <fill>
      <patternFill patternType="solid">
        <fgColor rgb="FFFFC000"/>
        <bgColor indexed="64"/>
      </patternFill>
    </fill>
    <fill>
      <patternFill patternType="solid">
        <fgColor theme="4" tint="0.79998168889431442"/>
        <bgColor indexed="64"/>
      </patternFill>
    </fill>
  </fills>
  <borders count="89">
    <border>
      <left/>
      <right/>
      <top/>
      <bottom/>
      <diagonal/>
    </border>
    <border>
      <left/>
      <right/>
      <top/>
      <bottom style="thick">
        <color indexed="22"/>
      </bottom>
      <diagonal/>
    </border>
    <border>
      <left/>
      <right style="medium">
        <color indexed="62"/>
      </right>
      <top/>
      <bottom/>
      <diagonal/>
    </border>
    <border>
      <left style="medium">
        <color indexed="62"/>
      </left>
      <right/>
      <top/>
      <bottom/>
      <diagonal/>
    </border>
    <border>
      <left/>
      <right style="thick">
        <color indexed="22"/>
      </right>
      <top/>
      <bottom style="thick">
        <color indexed="22"/>
      </bottom>
      <diagonal/>
    </border>
    <border>
      <left style="thick">
        <color indexed="22"/>
      </left>
      <right/>
      <top/>
      <bottom style="thick">
        <color indexed="22"/>
      </bottom>
      <diagonal/>
    </border>
    <border>
      <left/>
      <right style="thick">
        <color indexed="22"/>
      </right>
      <top/>
      <bottom/>
      <diagonal/>
    </border>
    <border>
      <left style="thick">
        <color indexed="22"/>
      </left>
      <right/>
      <top/>
      <bottom/>
      <diagonal/>
    </border>
    <border>
      <left/>
      <right/>
      <top style="thick">
        <color indexed="48"/>
      </top>
      <bottom style="thin">
        <color indexed="32"/>
      </bottom>
      <diagonal/>
    </border>
    <border>
      <left/>
      <right style="thick">
        <color indexed="22"/>
      </right>
      <top style="thick">
        <color indexed="22"/>
      </top>
      <bottom/>
      <diagonal/>
    </border>
    <border>
      <left/>
      <right/>
      <top style="thick">
        <color indexed="22"/>
      </top>
      <bottom/>
      <diagonal/>
    </border>
    <border>
      <left style="thick">
        <color indexed="22"/>
      </left>
      <right/>
      <top style="thick">
        <color indexed="22"/>
      </top>
      <bottom/>
      <diagonal/>
    </border>
    <border>
      <left/>
      <right/>
      <top style="hair">
        <color indexed="22"/>
      </top>
      <bottom style="hair">
        <color indexed="22"/>
      </bottom>
      <diagonal/>
    </border>
    <border>
      <left/>
      <right/>
      <top/>
      <bottom style="hair">
        <color indexed="22"/>
      </bottom>
      <diagonal/>
    </border>
    <border>
      <left style="medium">
        <color indexed="18"/>
      </left>
      <right style="medium">
        <color indexed="18"/>
      </right>
      <top style="medium">
        <color indexed="18"/>
      </top>
      <bottom style="medium">
        <color indexed="18"/>
      </bottom>
      <diagonal/>
    </border>
    <border>
      <left style="medium">
        <color indexed="18"/>
      </left>
      <right/>
      <top style="medium">
        <color indexed="18"/>
      </top>
      <bottom/>
      <diagonal/>
    </border>
    <border>
      <left/>
      <right style="medium">
        <color indexed="18"/>
      </right>
      <top style="medium">
        <color indexed="18"/>
      </top>
      <bottom/>
      <diagonal/>
    </border>
    <border>
      <left style="medium">
        <color indexed="18"/>
      </left>
      <right style="medium">
        <color indexed="18"/>
      </right>
      <top style="medium">
        <color indexed="18"/>
      </top>
      <bottom/>
      <diagonal/>
    </border>
    <border>
      <left style="medium">
        <color indexed="18"/>
      </left>
      <right style="medium">
        <color indexed="18"/>
      </right>
      <top/>
      <bottom/>
      <diagonal/>
    </border>
    <border>
      <left style="medium">
        <color indexed="18"/>
      </left>
      <right/>
      <top/>
      <bottom/>
      <diagonal/>
    </border>
    <border>
      <left/>
      <right style="medium">
        <color indexed="18"/>
      </right>
      <top/>
      <bottom/>
      <diagonal/>
    </border>
    <border>
      <left style="medium">
        <color indexed="18"/>
      </left>
      <right style="medium">
        <color indexed="18"/>
      </right>
      <top/>
      <bottom style="medium">
        <color indexed="18"/>
      </bottom>
      <diagonal/>
    </border>
    <border>
      <left style="medium">
        <color indexed="18"/>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style="double">
        <color indexed="18"/>
      </bottom>
      <diagonal/>
    </border>
    <border>
      <left/>
      <right/>
      <top/>
      <bottom style="medium">
        <color indexed="18"/>
      </bottom>
      <diagonal/>
    </border>
    <border>
      <left/>
      <right/>
      <top style="medium">
        <color indexed="18"/>
      </top>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thin">
        <color indexed="18"/>
      </top>
      <bottom style="thin">
        <color indexed="18"/>
      </bottom>
      <diagonal/>
    </border>
    <border>
      <left/>
      <right/>
      <top style="thin">
        <color indexed="18"/>
      </top>
      <bottom style="thin">
        <color indexed="18"/>
      </bottom>
      <diagonal/>
    </border>
    <border>
      <left/>
      <right style="medium">
        <color indexed="62"/>
      </right>
      <top style="thin">
        <color indexed="18"/>
      </top>
      <bottom style="thin">
        <color indexed="18"/>
      </bottom>
      <diagonal/>
    </border>
    <border>
      <left style="medium">
        <color indexed="62"/>
      </left>
      <right/>
      <top style="thin">
        <color indexed="18"/>
      </top>
      <bottom/>
      <diagonal/>
    </border>
    <border>
      <left/>
      <right/>
      <top style="thin">
        <color indexed="18"/>
      </top>
      <bottom/>
      <diagonal/>
    </border>
    <border>
      <left/>
      <right style="medium">
        <color indexed="62"/>
      </right>
      <top style="thin">
        <color indexed="18"/>
      </top>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slantDashDot">
        <color indexed="18"/>
      </left>
      <right/>
      <top style="slantDashDot">
        <color indexed="18"/>
      </top>
      <bottom style="thin">
        <color indexed="18"/>
      </bottom>
      <diagonal/>
    </border>
    <border>
      <left/>
      <right/>
      <top style="slantDashDot">
        <color indexed="18"/>
      </top>
      <bottom style="thin">
        <color indexed="18"/>
      </bottom>
      <diagonal/>
    </border>
    <border>
      <left/>
      <right style="slantDashDot">
        <color indexed="18"/>
      </right>
      <top style="slantDashDot">
        <color indexed="18"/>
      </top>
      <bottom style="thin">
        <color indexed="18"/>
      </bottom>
      <diagonal/>
    </border>
    <border>
      <left style="medium">
        <color indexed="62"/>
      </left>
      <right/>
      <top/>
      <bottom style="thin">
        <color indexed="62"/>
      </bottom>
      <diagonal/>
    </border>
    <border>
      <left/>
      <right/>
      <top/>
      <bottom style="thin">
        <color indexed="62"/>
      </bottom>
      <diagonal/>
    </border>
    <border>
      <left/>
      <right style="medium">
        <color indexed="62"/>
      </right>
      <top/>
      <bottom style="thin">
        <color indexed="62"/>
      </bottom>
      <diagonal/>
    </border>
    <border>
      <left style="slantDashDot">
        <color indexed="18"/>
      </left>
      <right/>
      <top/>
      <bottom style="thin">
        <color indexed="18"/>
      </bottom>
      <diagonal/>
    </border>
    <border>
      <left/>
      <right/>
      <top/>
      <bottom style="thin">
        <color indexed="18"/>
      </bottom>
      <diagonal/>
    </border>
    <border>
      <left/>
      <right style="slantDashDot">
        <color indexed="18"/>
      </right>
      <top/>
      <bottom style="thin">
        <color indexed="18"/>
      </bottom>
      <diagonal/>
    </border>
    <border>
      <left style="thin">
        <color indexed="62"/>
      </left>
      <right style="thin">
        <color indexed="62"/>
      </right>
      <top style="thin">
        <color indexed="62"/>
      </top>
      <bottom style="thin">
        <color indexed="62"/>
      </bottom>
      <diagonal/>
    </border>
    <border>
      <left style="slantDashDot">
        <color indexed="18"/>
      </left>
      <right/>
      <top style="thin">
        <color indexed="18"/>
      </top>
      <bottom style="thin">
        <color indexed="18"/>
      </bottom>
      <diagonal/>
    </border>
    <border>
      <left/>
      <right style="slantDashDot">
        <color indexed="18"/>
      </right>
      <top style="thin">
        <color indexed="18"/>
      </top>
      <bottom style="thin">
        <color indexed="18"/>
      </bottom>
      <diagonal/>
    </border>
    <border>
      <left style="slantDashDot">
        <color indexed="18"/>
      </left>
      <right/>
      <top style="thin">
        <color indexed="18"/>
      </top>
      <bottom style="slantDashDot">
        <color indexed="18"/>
      </bottom>
      <diagonal/>
    </border>
    <border>
      <left/>
      <right/>
      <top style="thin">
        <color indexed="18"/>
      </top>
      <bottom style="slantDashDot">
        <color indexed="18"/>
      </bottom>
      <diagonal/>
    </border>
    <border>
      <left/>
      <right style="slantDashDot">
        <color indexed="18"/>
      </right>
      <top style="thin">
        <color indexed="18"/>
      </top>
      <bottom style="slantDashDot">
        <color indexed="18"/>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top style="thin">
        <color rgb="FF00B0F0"/>
      </top>
      <bottom style="thin">
        <color rgb="FF00B0F0"/>
      </bottom>
      <diagonal/>
    </border>
    <border>
      <left/>
      <right/>
      <top style="thin">
        <color rgb="FF00B0F0"/>
      </top>
      <bottom style="thin">
        <color rgb="FF00B0F0"/>
      </bottom>
      <diagonal/>
    </border>
    <border>
      <left/>
      <right style="medium">
        <color rgb="FF00B0F0"/>
      </right>
      <top style="thin">
        <color rgb="FF00B0F0"/>
      </top>
      <bottom style="thin">
        <color rgb="FF00B0F0"/>
      </bottom>
      <diagonal/>
    </border>
    <border>
      <left style="mediumDashDotDot">
        <color indexed="15"/>
      </left>
      <right style="mediumDashDotDot">
        <color indexed="15"/>
      </right>
      <top style="thin">
        <color rgb="FF00B0F0"/>
      </top>
      <bottom style="thin">
        <color rgb="FF00B0F0"/>
      </bottom>
      <diagonal/>
    </border>
    <border>
      <left style="medium">
        <color rgb="FF00B0F0"/>
      </left>
      <right/>
      <top style="thin">
        <color rgb="FF00B0F0"/>
      </top>
      <bottom style="medium">
        <color rgb="FF00B0F0"/>
      </bottom>
      <diagonal/>
    </border>
    <border>
      <left/>
      <right/>
      <top style="thin">
        <color rgb="FF00B0F0"/>
      </top>
      <bottom style="medium">
        <color rgb="FF00B0F0"/>
      </bottom>
      <diagonal/>
    </border>
    <border>
      <left/>
      <right style="medium">
        <color rgb="FF00B0F0"/>
      </right>
      <top style="thin">
        <color rgb="FF00B0F0"/>
      </top>
      <bottom style="medium">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0099"/>
      </left>
      <right/>
      <top/>
      <bottom/>
      <diagonal/>
    </border>
    <border>
      <left/>
      <right style="medium">
        <color rgb="FF000099"/>
      </right>
      <top/>
      <bottom/>
      <diagonal/>
    </border>
  </borders>
  <cellStyleXfs count="17">
    <xf numFmtId="0" fontId="0" fillId="0" borderId="0"/>
    <xf numFmtId="41" fontId="9" fillId="0" borderId="0" applyFont="0" applyFill="0" applyBorder="0" applyAlignment="0" applyProtection="0"/>
    <xf numFmtId="43" fontId="9" fillId="0" borderId="0" applyFont="0" applyFill="0" applyBorder="0" applyAlignment="0" applyProtection="0"/>
    <xf numFmtId="0" fontId="9" fillId="2" borderId="0" applyFont="0" applyFill="0" applyBorder="0" applyAlignment="0" applyProtection="0"/>
    <xf numFmtId="43" fontId="1" fillId="0" borderId="0" applyFont="0" applyFill="0" applyBorder="0" applyAlignment="0" applyProtection="0"/>
    <xf numFmtId="0" fontId="9" fillId="2" borderId="0"/>
    <xf numFmtId="9" fontId="1" fillId="0" borderId="0" applyFont="0" applyFill="0" applyBorder="0" applyAlignment="0" applyProtection="0"/>
    <xf numFmtId="9" fontId="9" fillId="0" borderId="0" applyFont="0" applyFill="0" applyBorder="0" applyAlignment="0" applyProtection="0"/>
    <xf numFmtId="0" fontId="9" fillId="2" borderId="0"/>
    <xf numFmtId="44" fontId="1"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20"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cellStyleXfs>
  <cellXfs count="344">
    <xf numFmtId="0" fontId="0" fillId="0" borderId="0" xfId="0"/>
    <xf numFmtId="44" fontId="4" fillId="0" borderId="0" xfId="9" applyFont="1" applyBorder="1"/>
    <xf numFmtId="9" fontId="4" fillId="0" borderId="0" xfId="6" applyFont="1" applyBorder="1"/>
    <xf numFmtId="44" fontId="3" fillId="0" borderId="0" xfId="9" applyFont="1" applyBorder="1"/>
    <xf numFmtId="0" fontId="0" fillId="3" borderId="0" xfId="0" applyFill="1"/>
    <xf numFmtId="0" fontId="9" fillId="2" borderId="0" xfId="5"/>
    <xf numFmtId="0" fontId="9" fillId="2" borderId="0" xfId="5" applyFill="1"/>
    <xf numFmtId="0" fontId="9" fillId="3" borderId="4" xfId="5" applyFill="1" applyBorder="1"/>
    <xf numFmtId="0" fontId="9" fillId="3" borderId="1" xfId="5" applyFill="1" applyBorder="1"/>
    <xf numFmtId="0" fontId="9" fillId="3" borderId="5" xfId="5" applyFill="1" applyBorder="1"/>
    <xf numFmtId="0" fontId="9" fillId="3" borderId="6" xfId="5" applyFill="1" applyBorder="1"/>
    <xf numFmtId="0" fontId="9" fillId="3" borderId="0" xfId="5" applyNumberFormat="1" applyFont="1" applyFill="1" applyBorder="1" applyAlignment="1"/>
    <xf numFmtId="0" fontId="9" fillId="3" borderId="0" xfId="5" applyFill="1" applyBorder="1"/>
    <xf numFmtId="0" fontId="9" fillId="2" borderId="0" xfId="5" applyBorder="1" applyAlignment="1">
      <alignment horizontal="center" vertical="center" wrapText="1"/>
    </xf>
    <xf numFmtId="0" fontId="9" fillId="3" borderId="7" xfId="5" applyFill="1" applyBorder="1"/>
    <xf numFmtId="49" fontId="10" fillId="3" borderId="0" xfId="5" applyNumberFormat="1" applyFont="1" applyFill="1" applyBorder="1" applyAlignment="1">
      <alignment horizontal="center" vertical="center" wrapText="1"/>
    </xf>
    <xf numFmtId="0" fontId="9" fillId="3" borderId="0" xfId="5" applyFont="1" applyFill="1" applyBorder="1" applyAlignment="1"/>
    <xf numFmtId="0" fontId="9" fillId="3" borderId="0" xfId="5" applyFill="1"/>
    <xf numFmtId="0" fontId="4" fillId="3" borderId="0" xfId="5" applyFont="1" applyFill="1" applyBorder="1"/>
    <xf numFmtId="0" fontId="13" fillId="2" borderId="0" xfId="5" applyFont="1" applyFill="1"/>
    <xf numFmtId="0" fontId="11" fillId="3" borderId="0" xfId="5" applyFont="1" applyFill="1" applyBorder="1"/>
    <xf numFmtId="0" fontId="15" fillId="3" borderId="0" xfId="5" applyFont="1" applyFill="1" applyBorder="1"/>
    <xf numFmtId="0" fontId="14" fillId="3" borderId="8" xfId="5" applyFont="1" applyFill="1" applyBorder="1"/>
    <xf numFmtId="0" fontId="4" fillId="3" borderId="8" xfId="5" applyFont="1" applyFill="1" applyBorder="1"/>
    <xf numFmtId="1" fontId="16" fillId="3" borderId="0" xfId="5" applyNumberFormat="1" applyFont="1" applyFill="1" applyBorder="1"/>
    <xf numFmtId="1" fontId="17" fillId="3" borderId="0" xfId="5" applyNumberFormat="1" applyFont="1" applyFill="1" applyBorder="1"/>
    <xf numFmtId="0" fontId="12" fillId="3" borderId="0" xfId="5" applyFont="1" applyFill="1" applyBorder="1" applyAlignment="1">
      <alignment horizontal="right"/>
    </xf>
    <xf numFmtId="0" fontId="11" fillId="3" borderId="0" xfId="5" applyFont="1" applyFill="1" applyBorder="1" applyAlignment="1"/>
    <xf numFmtId="0" fontId="9" fillId="3" borderId="9" xfId="5" applyFill="1" applyBorder="1"/>
    <xf numFmtId="0" fontId="9" fillId="3" borderId="10" xfId="5" applyFill="1" applyBorder="1"/>
    <xf numFmtId="0" fontId="9" fillId="3" borderId="11" xfId="5" applyFill="1" applyBorder="1"/>
    <xf numFmtId="0" fontId="19" fillId="3" borderId="0" xfId="5" applyFont="1" applyFill="1" applyBorder="1"/>
    <xf numFmtId="0" fontId="18" fillId="5" borderId="30" xfId="12" applyFont="1" applyFill="1" applyBorder="1" applyAlignment="1">
      <alignment wrapText="1"/>
    </xf>
    <xf numFmtId="0" fontId="18" fillId="5" borderId="0" xfId="12" applyFont="1" applyFill="1" applyBorder="1" applyAlignment="1">
      <alignment wrapText="1"/>
    </xf>
    <xf numFmtId="0" fontId="20" fillId="3" borderId="0" xfId="12" applyFill="1"/>
    <xf numFmtId="0" fontId="20" fillId="0" borderId="0" xfId="12"/>
    <xf numFmtId="44" fontId="3" fillId="0" borderId="32" xfId="9" applyFont="1" applyBorder="1" applyAlignment="1">
      <alignment wrapText="1"/>
    </xf>
    <xf numFmtId="44" fontId="8" fillId="0" borderId="33" xfId="9" applyFont="1" applyBorder="1"/>
    <xf numFmtId="44" fontId="4" fillId="0" borderId="33" xfId="9" applyFont="1" applyBorder="1"/>
    <xf numFmtId="44" fontId="4" fillId="0" borderId="34" xfId="9" applyFont="1" applyBorder="1"/>
    <xf numFmtId="44" fontId="4" fillId="0" borderId="35" xfId="9" applyFont="1" applyBorder="1" applyAlignment="1">
      <alignment wrapText="1"/>
    </xf>
    <xf numFmtId="44" fontId="7" fillId="0" borderId="36" xfId="9" applyFont="1" applyBorder="1"/>
    <xf numFmtId="44" fontId="4" fillId="0" borderId="36" xfId="9" applyFont="1" applyBorder="1"/>
    <xf numFmtId="44" fontId="4" fillId="0" borderId="37" xfId="9" applyFont="1" applyBorder="1"/>
    <xf numFmtId="44" fontId="20" fillId="3" borderId="0" xfId="12" applyNumberFormat="1" applyFill="1"/>
    <xf numFmtId="10" fontId="7" fillId="0" borderId="36" xfId="6" applyNumberFormat="1" applyFont="1" applyBorder="1"/>
    <xf numFmtId="10" fontId="4" fillId="0" borderId="36" xfId="6" applyNumberFormat="1" applyFont="1" applyBorder="1"/>
    <xf numFmtId="10" fontId="4" fillId="0" borderId="37" xfId="6" applyNumberFormat="1" applyFont="1" applyBorder="1"/>
    <xf numFmtId="10" fontId="4" fillId="0" borderId="0" xfId="6" applyNumberFormat="1" applyFont="1" applyBorder="1"/>
    <xf numFmtId="9" fontId="7" fillId="0" borderId="36" xfId="6" applyFont="1" applyBorder="1"/>
    <xf numFmtId="9" fontId="4" fillId="0" borderId="36" xfId="6" applyFont="1" applyBorder="1"/>
    <xf numFmtId="9" fontId="4" fillId="0" borderId="37" xfId="6" applyFont="1" applyBorder="1"/>
    <xf numFmtId="44" fontId="8" fillId="0" borderId="36" xfId="9" applyFont="1" applyBorder="1"/>
    <xf numFmtId="44" fontId="8" fillId="0" borderId="37" xfId="9" applyFont="1" applyBorder="1"/>
    <xf numFmtId="44" fontId="8" fillId="0" borderId="0" xfId="9" applyFont="1" applyBorder="1"/>
    <xf numFmtId="44" fontId="18" fillId="5" borderId="3" xfId="9" applyFont="1" applyFill="1" applyBorder="1" applyAlignment="1">
      <alignment wrapText="1"/>
    </xf>
    <xf numFmtId="44" fontId="18" fillId="5" borderId="0" xfId="9" applyFont="1" applyFill="1" applyBorder="1" applyAlignment="1">
      <alignment horizontal="center"/>
    </xf>
    <xf numFmtId="44" fontId="18" fillId="5" borderId="2" xfId="9" applyFont="1" applyFill="1" applyBorder="1" applyAlignment="1">
      <alignment horizontal="center"/>
    </xf>
    <xf numFmtId="0" fontId="21" fillId="3" borderId="0" xfId="12" applyFont="1" applyFill="1"/>
    <xf numFmtId="44" fontId="4" fillId="0" borderId="38" xfId="9" applyFont="1" applyBorder="1" applyAlignment="1">
      <alignment wrapText="1"/>
    </xf>
    <xf numFmtId="44" fontId="7" fillId="0" borderId="39" xfId="9" applyFont="1" applyBorder="1"/>
    <xf numFmtId="44" fontId="4" fillId="0" borderId="39" xfId="9" applyFont="1" applyBorder="1"/>
    <xf numFmtId="44" fontId="4" fillId="0" borderId="40" xfId="9" applyFont="1" applyBorder="1"/>
    <xf numFmtId="44" fontId="21" fillId="3" borderId="0" xfId="9" applyFont="1" applyFill="1" applyProtection="1">
      <protection hidden="1"/>
    </xf>
    <xf numFmtId="9" fontId="21" fillId="3" borderId="0" xfId="6" applyFont="1" applyFill="1" applyProtection="1">
      <protection hidden="1"/>
    </xf>
    <xf numFmtId="9" fontId="7" fillId="0" borderId="39" xfId="6" applyFont="1" applyBorder="1"/>
    <xf numFmtId="9" fontId="4" fillId="0" borderId="39" xfId="6" applyFont="1" applyBorder="1"/>
    <xf numFmtId="9" fontId="4" fillId="0" borderId="40" xfId="6" applyFont="1" applyBorder="1"/>
    <xf numFmtId="44" fontId="2" fillId="3" borderId="0" xfId="9" applyFont="1" applyFill="1" applyBorder="1" applyProtection="1">
      <protection hidden="1"/>
    </xf>
    <xf numFmtId="44" fontId="3" fillId="0" borderId="39" xfId="9" applyFont="1" applyBorder="1"/>
    <xf numFmtId="44" fontId="3" fillId="0" borderId="40" xfId="9" applyFont="1" applyBorder="1"/>
    <xf numFmtId="0" fontId="4" fillId="0" borderId="38" xfId="12" applyFont="1" applyBorder="1" applyAlignment="1">
      <alignment wrapText="1"/>
    </xf>
    <xf numFmtId="44" fontId="7" fillId="0" borderId="39" xfId="12" applyNumberFormat="1" applyFont="1" applyBorder="1"/>
    <xf numFmtId="0" fontId="4" fillId="0" borderId="39" xfId="12" applyFont="1" applyBorder="1"/>
    <xf numFmtId="44" fontId="4" fillId="0" borderId="40" xfId="12" applyNumberFormat="1" applyFont="1" applyBorder="1"/>
    <xf numFmtId="44" fontId="4" fillId="0" borderId="0" xfId="12" applyNumberFormat="1" applyFont="1" applyBorder="1"/>
    <xf numFmtId="44" fontId="3" fillId="0" borderId="38" xfId="9" applyFont="1" applyFill="1" applyBorder="1" applyAlignment="1">
      <alignment wrapText="1"/>
    </xf>
    <xf numFmtId="44" fontId="7" fillId="0" borderId="40" xfId="12" applyNumberFormat="1" applyFont="1" applyBorder="1"/>
    <xf numFmtId="44" fontId="7" fillId="0" borderId="0" xfId="12" applyNumberFormat="1" applyFont="1" applyBorder="1"/>
    <xf numFmtId="0" fontId="3" fillId="0" borderId="38" xfId="12" applyFont="1" applyBorder="1" applyAlignment="1">
      <alignment wrapText="1"/>
    </xf>
    <xf numFmtId="0" fontId="7" fillId="0" borderId="39" xfId="12" applyFont="1" applyBorder="1"/>
    <xf numFmtId="0" fontId="8" fillId="0" borderId="39" xfId="12" applyFont="1" applyBorder="1"/>
    <xf numFmtId="0" fontId="8" fillId="0" borderId="40" xfId="12" applyFont="1" applyBorder="1"/>
    <xf numFmtId="0" fontId="8" fillId="0" borderId="0" xfId="12" applyFont="1" applyBorder="1"/>
    <xf numFmtId="0" fontId="22" fillId="3" borderId="0" xfId="12" applyFont="1" applyFill="1"/>
    <xf numFmtId="44" fontId="8" fillId="0" borderId="39" xfId="12" applyNumberFormat="1" applyFont="1" applyBorder="1"/>
    <xf numFmtId="44" fontId="8" fillId="0" borderId="40" xfId="12" applyNumberFormat="1" applyFont="1" applyBorder="1"/>
    <xf numFmtId="44" fontId="8" fillId="0" borderId="0" xfId="12" applyNumberFormat="1" applyFont="1" applyBorder="1"/>
    <xf numFmtId="0" fontId="5" fillId="3" borderId="0" xfId="12" applyFont="1" applyFill="1"/>
    <xf numFmtId="0" fontId="5" fillId="3" borderId="0" xfId="12" applyFont="1" applyFill="1" applyAlignment="1">
      <alignment horizontal="center"/>
    </xf>
    <xf numFmtId="0" fontId="3" fillId="0" borderId="38" xfId="12" applyFont="1" applyFill="1" applyBorder="1" applyAlignment="1">
      <alignment wrapText="1"/>
    </xf>
    <xf numFmtId="0" fontId="6" fillId="3" borderId="0" xfId="12" applyFont="1" applyFill="1"/>
    <xf numFmtId="44" fontId="7" fillId="0" borderId="39" xfId="12" applyNumberFormat="1" applyFont="1" applyBorder="1" applyAlignment="1">
      <alignment wrapText="1"/>
    </xf>
    <xf numFmtId="44" fontId="7" fillId="0" borderId="40" xfId="12" applyNumberFormat="1" applyFont="1" applyBorder="1" applyAlignment="1">
      <alignment wrapText="1"/>
    </xf>
    <xf numFmtId="44" fontId="7" fillId="0" borderId="0" xfId="12" applyNumberFormat="1" applyFont="1" applyBorder="1" applyAlignment="1">
      <alignment wrapText="1"/>
    </xf>
    <xf numFmtId="0" fontId="6" fillId="3" borderId="0" xfId="12" applyFont="1" applyFill="1" applyAlignment="1">
      <alignment horizontal="center"/>
    </xf>
    <xf numFmtId="44" fontId="4" fillId="0" borderId="39" xfId="13" applyFont="1" applyBorder="1" applyAlignment="1">
      <alignment wrapText="1"/>
    </xf>
    <xf numFmtId="9" fontId="4" fillId="0" borderId="39" xfId="6" applyFont="1" applyBorder="1" applyAlignment="1">
      <alignment wrapText="1"/>
    </xf>
    <xf numFmtId="44" fontId="4" fillId="0" borderId="40" xfId="13" applyFont="1" applyBorder="1" applyAlignment="1">
      <alignment wrapText="1"/>
    </xf>
    <xf numFmtId="44" fontId="4" fillId="0" borderId="0" xfId="13" applyFont="1" applyBorder="1" applyAlignment="1">
      <alignment wrapText="1"/>
    </xf>
    <xf numFmtId="44" fontId="20" fillId="3" borderId="0" xfId="13" applyFont="1" applyFill="1"/>
    <xf numFmtId="44" fontId="24" fillId="3" borderId="0" xfId="13" applyFont="1" applyFill="1"/>
    <xf numFmtId="0" fontId="24" fillId="3" borderId="0" xfId="12" applyFont="1" applyFill="1" applyAlignment="1">
      <alignment horizontal="center"/>
    </xf>
    <xf numFmtId="44" fontId="25" fillId="0" borderId="40" xfId="13" applyFont="1" applyBorder="1" applyAlignment="1">
      <alignment wrapText="1"/>
    </xf>
    <xf numFmtId="44" fontId="25" fillId="0" borderId="0" xfId="13" applyFont="1" applyBorder="1" applyAlignment="1">
      <alignment wrapText="1"/>
    </xf>
    <xf numFmtId="0" fontId="4" fillId="3" borderId="38" xfId="12" applyFont="1" applyFill="1" applyBorder="1"/>
    <xf numFmtId="43" fontId="4" fillId="3" borderId="39" xfId="4" applyFont="1" applyFill="1" applyBorder="1"/>
    <xf numFmtId="44" fontId="4" fillId="3" borderId="39" xfId="13" applyFont="1" applyFill="1" applyBorder="1"/>
    <xf numFmtId="44" fontId="25" fillId="3" borderId="40" xfId="13" applyFont="1" applyFill="1" applyBorder="1"/>
    <xf numFmtId="44" fontId="25" fillId="3" borderId="0" xfId="13" applyFont="1" applyFill="1" applyBorder="1"/>
    <xf numFmtId="44" fontId="4" fillId="3" borderId="0" xfId="13" applyFont="1" applyFill="1"/>
    <xf numFmtId="44" fontId="20" fillId="3" borderId="0" xfId="13" applyFont="1" applyFill="1" applyBorder="1"/>
    <xf numFmtId="0" fontId="20" fillId="3" borderId="0" xfId="12" applyFill="1" applyBorder="1"/>
    <xf numFmtId="0" fontId="4" fillId="3" borderId="41" xfId="12" applyFont="1" applyFill="1" applyBorder="1"/>
    <xf numFmtId="43" fontId="4" fillId="3" borderId="42" xfId="4" applyFont="1" applyFill="1" applyBorder="1"/>
    <xf numFmtId="44" fontId="4" fillId="3" borderId="42" xfId="13" applyFont="1" applyFill="1" applyBorder="1"/>
    <xf numFmtId="44" fontId="25" fillId="3" borderId="43" xfId="13" applyFont="1" applyFill="1" applyBorder="1"/>
    <xf numFmtId="44" fontId="4" fillId="3" borderId="43" xfId="13" applyFont="1" applyFill="1" applyBorder="1"/>
    <xf numFmtId="44" fontId="4" fillId="3" borderId="0" xfId="13" applyFont="1" applyFill="1" applyBorder="1"/>
    <xf numFmtId="0" fontId="29" fillId="3" borderId="50" xfId="12" applyFont="1" applyFill="1" applyBorder="1" applyAlignment="1">
      <alignment horizontal="justify" vertical="top" wrapText="1"/>
    </xf>
    <xf numFmtId="0" fontId="29" fillId="3" borderId="51" xfId="12" applyFont="1" applyFill="1" applyBorder="1" applyAlignment="1">
      <alignment horizontal="justify" vertical="top" wrapText="1"/>
    </xf>
    <xf numFmtId="0" fontId="29" fillId="3" borderId="51" xfId="12" applyFont="1" applyFill="1" applyBorder="1" applyAlignment="1">
      <alignment horizontal="center" vertical="top" wrapText="1"/>
    </xf>
    <xf numFmtId="0" fontId="29" fillId="3" borderId="52" xfId="12" applyFont="1" applyFill="1" applyBorder="1" applyAlignment="1">
      <alignment horizontal="justify" vertical="top" wrapText="1"/>
    </xf>
    <xf numFmtId="44" fontId="27" fillId="4" borderId="53" xfId="13" applyFont="1" applyFill="1" applyBorder="1" applyAlignment="1">
      <alignment horizontal="center" vertical="center" wrapText="1"/>
    </xf>
    <xf numFmtId="0" fontId="28" fillId="4" borderId="54" xfId="14" applyFont="1" applyFill="1" applyBorder="1" applyAlignment="1">
      <alignment horizontal="center" vertical="center" wrapText="1"/>
    </xf>
    <xf numFmtId="0" fontId="28" fillId="4" borderId="55" xfId="14" applyFont="1" applyFill="1" applyBorder="1" applyAlignment="1">
      <alignment horizontal="center" vertical="center" wrapText="1"/>
    </xf>
    <xf numFmtId="0" fontId="4" fillId="3" borderId="35" xfId="12" applyFont="1" applyFill="1" applyBorder="1" applyAlignment="1">
      <alignment wrapText="1"/>
    </xf>
    <xf numFmtId="44" fontId="4" fillId="6" borderId="56" xfId="13" applyFont="1" applyFill="1" applyBorder="1"/>
    <xf numFmtId="9" fontId="4" fillId="7" borderId="36" xfId="6" applyFont="1" applyFill="1" applyBorder="1"/>
    <xf numFmtId="9" fontId="4" fillId="3" borderId="36" xfId="6" applyFont="1" applyFill="1" applyBorder="1" applyAlignment="1">
      <alignment horizontal="center"/>
    </xf>
    <xf numFmtId="44" fontId="4" fillId="3" borderId="36" xfId="13" applyFont="1" applyFill="1" applyBorder="1"/>
    <xf numFmtId="44" fontId="4" fillId="3" borderId="37" xfId="13" applyFont="1" applyFill="1" applyBorder="1"/>
    <xf numFmtId="44" fontId="30" fillId="3" borderId="57" xfId="13" applyFont="1" applyFill="1" applyBorder="1"/>
    <xf numFmtId="0" fontId="30" fillId="3" borderId="39" xfId="12" applyFont="1" applyFill="1" applyBorder="1"/>
    <xf numFmtId="0" fontId="30" fillId="6" borderId="39" xfId="12" applyFont="1" applyFill="1" applyBorder="1"/>
    <xf numFmtId="0" fontId="30" fillId="3" borderId="58" xfId="12" applyFont="1" applyFill="1" applyBorder="1"/>
    <xf numFmtId="9" fontId="4" fillId="3" borderId="36" xfId="6" applyFont="1" applyFill="1" applyBorder="1"/>
    <xf numFmtId="44" fontId="4" fillId="3" borderId="0" xfId="12" applyNumberFormat="1" applyFont="1" applyFill="1"/>
    <xf numFmtId="0" fontId="30" fillId="3" borderId="57" xfId="12" applyFont="1" applyFill="1" applyBorder="1"/>
    <xf numFmtId="43" fontId="30" fillId="0" borderId="39" xfId="4" applyFont="1" applyFill="1" applyBorder="1"/>
    <xf numFmtId="43" fontId="30" fillId="3" borderId="58" xfId="4" applyFont="1" applyFill="1" applyBorder="1"/>
    <xf numFmtId="44" fontId="4" fillId="3" borderId="56" xfId="13" applyFont="1" applyFill="1" applyBorder="1"/>
    <xf numFmtId="0" fontId="4" fillId="3" borderId="0" xfId="12" applyFont="1" applyFill="1"/>
    <xf numFmtId="44" fontId="30" fillId="3" borderId="39" xfId="13" applyFont="1" applyFill="1" applyBorder="1"/>
    <xf numFmtId="0" fontId="30" fillId="3" borderId="59" xfId="12" applyFont="1" applyFill="1" applyBorder="1"/>
    <xf numFmtId="0" fontId="30" fillId="3" borderId="60" xfId="12" applyFont="1" applyFill="1" applyBorder="1"/>
    <xf numFmtId="0" fontId="30" fillId="3" borderId="61" xfId="12" applyFont="1" applyFill="1" applyBorder="1"/>
    <xf numFmtId="9" fontId="4" fillId="3" borderId="36" xfId="6" applyFont="1" applyFill="1" applyBorder="1" applyAlignment="1">
      <alignment horizontal="center" wrapText="1"/>
    </xf>
    <xf numFmtId="44" fontId="4" fillId="3" borderId="36" xfId="12" applyNumberFormat="1" applyFont="1" applyFill="1" applyBorder="1"/>
    <xf numFmtId="44" fontId="4" fillId="3" borderId="37" xfId="12" applyNumberFormat="1" applyFont="1" applyFill="1" applyBorder="1"/>
    <xf numFmtId="0" fontId="4" fillId="3" borderId="36" xfId="12" applyFont="1" applyFill="1" applyBorder="1"/>
    <xf numFmtId="0" fontId="4" fillId="3" borderId="62" xfId="12" applyFont="1" applyFill="1" applyBorder="1" applyAlignment="1">
      <alignment wrapText="1"/>
    </xf>
    <xf numFmtId="0" fontId="4" fillId="3" borderId="63" xfId="12" applyFont="1" applyFill="1" applyBorder="1"/>
    <xf numFmtId="0" fontId="4" fillId="3" borderId="64" xfId="12" applyFont="1" applyFill="1" applyBorder="1"/>
    <xf numFmtId="0" fontId="4" fillId="3" borderId="0" xfId="12" applyFont="1" applyFill="1" applyAlignment="1">
      <alignment wrapText="1"/>
    </xf>
    <xf numFmtId="0" fontId="4" fillId="6" borderId="65" xfId="12" applyFont="1" applyFill="1" applyBorder="1"/>
    <xf numFmtId="0" fontId="4" fillId="3" borderId="66" xfId="12" applyFont="1" applyFill="1" applyBorder="1"/>
    <xf numFmtId="0" fontId="4" fillId="7" borderId="65" xfId="12" applyFont="1" applyFill="1" applyBorder="1"/>
    <xf numFmtId="0" fontId="4" fillId="0" borderId="36" xfId="12" applyFont="1" applyFill="1" applyBorder="1"/>
    <xf numFmtId="0" fontId="9" fillId="0" borderId="0" xfId="15"/>
    <xf numFmtId="0" fontId="36" fillId="8" borderId="67" xfId="15" applyFont="1" applyFill="1" applyBorder="1"/>
    <xf numFmtId="44" fontId="36" fillId="8" borderId="68" xfId="16" applyFont="1" applyFill="1" applyBorder="1"/>
    <xf numFmtId="0" fontId="36" fillId="8" borderId="68" xfId="15" applyFont="1" applyFill="1" applyBorder="1"/>
    <xf numFmtId="9" fontId="36" fillId="8" borderId="68" xfId="7" applyFont="1" applyFill="1" applyBorder="1"/>
    <xf numFmtId="0" fontId="43" fillId="10" borderId="0" xfId="0" applyFont="1" applyFill="1"/>
    <xf numFmtId="164" fontId="43" fillId="10" borderId="0" xfId="0" applyNumberFormat="1" applyFont="1" applyFill="1" applyBorder="1"/>
    <xf numFmtId="43" fontId="43" fillId="10" borderId="0" xfId="4" applyFont="1" applyFill="1" applyBorder="1"/>
    <xf numFmtId="165" fontId="43" fillId="10" borderId="0" xfId="4" applyNumberFormat="1" applyFont="1" applyFill="1" applyBorder="1"/>
    <xf numFmtId="44" fontId="43" fillId="10" borderId="0" xfId="9" applyFont="1" applyFill="1" applyProtection="1">
      <protection hidden="1"/>
    </xf>
    <xf numFmtId="9" fontId="43" fillId="10" borderId="0" xfId="6" applyFont="1" applyFill="1" applyProtection="1">
      <protection hidden="1"/>
    </xf>
    <xf numFmtId="44" fontId="44" fillId="10" borderId="0" xfId="9" applyFont="1" applyFill="1" applyBorder="1" applyProtection="1">
      <protection hidden="1"/>
    </xf>
    <xf numFmtId="44" fontId="43" fillId="10" borderId="0" xfId="9" applyFont="1" applyFill="1"/>
    <xf numFmtId="0" fontId="45" fillId="10" borderId="0" xfId="0" applyFont="1" applyFill="1"/>
    <xf numFmtId="0" fontId="45" fillId="10" borderId="0" xfId="0" applyFont="1" applyFill="1" applyAlignment="1">
      <alignment horizontal="center"/>
    </xf>
    <xf numFmtId="44" fontId="41" fillId="0" borderId="72" xfId="9" applyFont="1" applyBorder="1" applyAlignment="1">
      <alignment horizontal="left" wrapText="1"/>
    </xf>
    <xf numFmtId="44" fontId="39" fillId="0" borderId="73" xfId="9" applyFont="1" applyBorder="1"/>
    <xf numFmtId="44" fontId="40" fillId="0" borderId="73" xfId="9" applyFont="1" applyBorder="1"/>
    <xf numFmtId="44" fontId="40" fillId="0" borderId="74" xfId="9" applyFont="1" applyBorder="1"/>
    <xf numFmtId="44" fontId="40" fillId="0" borderId="72" xfId="9" applyFont="1" applyBorder="1" applyAlignment="1">
      <alignment horizontal="left" wrapText="1"/>
    </xf>
    <xf numFmtId="44" fontId="38" fillId="0" borderId="75" xfId="9" applyFont="1" applyBorder="1"/>
    <xf numFmtId="44" fontId="38" fillId="0" borderId="73" xfId="9" applyFont="1" applyBorder="1"/>
    <xf numFmtId="9" fontId="38" fillId="0" borderId="73" xfId="6" applyFont="1" applyBorder="1"/>
    <xf numFmtId="9" fontId="40" fillId="0" borderId="73" xfId="6" applyFont="1" applyBorder="1"/>
    <xf numFmtId="9" fontId="40" fillId="0" borderId="74" xfId="6" applyFont="1" applyBorder="1"/>
    <xf numFmtId="44" fontId="37" fillId="0" borderId="73" xfId="9" applyFont="1" applyBorder="1"/>
    <xf numFmtId="44" fontId="41" fillId="0" borderId="73" xfId="9" applyFont="1" applyBorder="1"/>
    <xf numFmtId="44" fontId="41" fillId="0" borderId="74" xfId="9" applyFont="1" applyBorder="1"/>
    <xf numFmtId="44" fontId="38" fillId="0" borderId="73" xfId="9" applyFont="1" applyBorder="1" applyAlignment="1">
      <alignment horizontal="center"/>
    </xf>
    <xf numFmtId="44" fontId="40" fillId="0" borderId="73" xfId="9" applyFont="1" applyBorder="1" applyAlignment="1">
      <alignment horizontal="center"/>
    </xf>
    <xf numFmtId="44" fontId="40" fillId="0" borderId="74" xfId="9" applyFont="1" applyBorder="1" applyAlignment="1">
      <alignment horizontal="center"/>
    </xf>
    <xf numFmtId="0" fontId="40" fillId="0" borderId="72" xfId="0" applyFont="1" applyBorder="1" applyAlignment="1">
      <alignment horizontal="left" wrapText="1"/>
    </xf>
    <xf numFmtId="44" fontId="38" fillId="0" borderId="73" xfId="0" applyNumberFormat="1" applyFont="1" applyBorder="1"/>
    <xf numFmtId="0" fontId="40" fillId="0" borderId="73" xfId="0" applyFont="1" applyBorder="1"/>
    <xf numFmtId="44" fontId="40" fillId="0" borderId="74" xfId="0" applyNumberFormat="1" applyFont="1" applyBorder="1"/>
    <xf numFmtId="44" fontId="41" fillId="0" borderId="72" xfId="9" applyFont="1" applyFill="1" applyBorder="1" applyAlignment="1">
      <alignment horizontal="left" wrapText="1"/>
    </xf>
    <xf numFmtId="44" fontId="41" fillId="0" borderId="73" xfId="0" applyNumberFormat="1" applyFont="1" applyBorder="1"/>
    <xf numFmtId="44" fontId="41" fillId="0" borderId="74" xfId="0" applyNumberFormat="1" applyFont="1" applyBorder="1"/>
    <xf numFmtId="0" fontId="41" fillId="0" borderId="72" xfId="0" applyFont="1" applyBorder="1" applyAlignment="1">
      <alignment horizontal="left" wrapText="1"/>
    </xf>
    <xf numFmtId="44" fontId="39" fillId="0" borderId="73" xfId="0" applyNumberFormat="1" applyFont="1" applyBorder="1"/>
    <xf numFmtId="44" fontId="40" fillId="0" borderId="73" xfId="0" applyNumberFormat="1" applyFont="1" applyBorder="1"/>
    <xf numFmtId="0" fontId="42" fillId="10" borderId="76" xfId="0" applyFont="1" applyFill="1" applyBorder="1" applyAlignment="1">
      <alignment horizontal="left" wrapText="1"/>
    </xf>
    <xf numFmtId="44" fontId="42" fillId="10" borderId="77" xfId="0" applyNumberFormat="1" applyFont="1" applyFill="1" applyBorder="1"/>
    <xf numFmtId="44" fontId="42" fillId="10" borderId="78" xfId="0" applyNumberFormat="1" applyFont="1" applyFill="1" applyBorder="1"/>
    <xf numFmtId="0" fontId="50" fillId="10" borderId="79" xfId="0" applyFont="1" applyFill="1" applyBorder="1"/>
    <xf numFmtId="0" fontId="49" fillId="10" borderId="80" xfId="0" applyFont="1" applyFill="1" applyBorder="1" applyAlignment="1">
      <alignment horizontal="center"/>
    </xf>
    <xf numFmtId="0" fontId="47" fillId="10" borderId="80" xfId="0" applyFont="1" applyFill="1" applyBorder="1" applyAlignment="1">
      <alignment horizontal="center"/>
    </xf>
    <xf numFmtId="0" fontId="47" fillId="10" borderId="81" xfId="0" applyFont="1" applyFill="1" applyBorder="1" applyAlignment="1">
      <alignment horizontal="center"/>
    </xf>
    <xf numFmtId="0" fontId="50" fillId="10" borderId="82" xfId="0" applyFont="1" applyFill="1" applyBorder="1"/>
    <xf numFmtId="0" fontId="49" fillId="10" borderId="0" xfId="0" applyFont="1" applyFill="1" applyBorder="1" applyAlignment="1">
      <alignment horizontal="center"/>
    </xf>
    <xf numFmtId="0" fontId="50" fillId="10" borderId="84" xfId="0" applyFont="1" applyFill="1" applyBorder="1"/>
    <xf numFmtId="0" fontId="47" fillId="9" borderId="85" xfId="0" applyFont="1" applyFill="1" applyBorder="1"/>
    <xf numFmtId="0" fontId="48" fillId="11" borderId="85" xfId="0" applyFont="1" applyFill="1" applyBorder="1"/>
    <xf numFmtId="0" fontId="38" fillId="0" borderId="73" xfId="0" applyFont="1" applyBorder="1" applyAlignment="1">
      <alignment horizontal="center"/>
    </xf>
    <xf numFmtId="0" fontId="40" fillId="0" borderId="73" xfId="0" applyFont="1" applyBorder="1" applyAlignment="1">
      <alignment horizontal="center"/>
    </xf>
    <xf numFmtId="0" fontId="40" fillId="0" borderId="74" xfId="0" applyFont="1" applyBorder="1" applyAlignment="1">
      <alignment horizontal="center"/>
    </xf>
    <xf numFmtId="0" fontId="55" fillId="12" borderId="0" xfId="5" applyFont="1" applyFill="1" applyBorder="1" applyAlignment="1" applyProtection="1">
      <alignment horizontal="left" vertical="top" wrapText="1"/>
      <protection locked="0"/>
    </xf>
    <xf numFmtId="0" fontId="52" fillId="3" borderId="0" xfId="5" applyFont="1" applyFill="1" applyBorder="1"/>
    <xf numFmtId="0" fontId="52" fillId="0" borderId="0" xfId="5" applyFont="1" applyFill="1" applyBorder="1"/>
    <xf numFmtId="0" fontId="53" fillId="3" borderId="0" xfId="5" applyFont="1" applyFill="1" applyBorder="1"/>
    <xf numFmtId="14" fontId="53" fillId="3" borderId="0" xfId="5" quotePrefix="1" applyNumberFormat="1" applyFont="1" applyFill="1" applyBorder="1" applyAlignment="1">
      <alignment horizontal="left"/>
    </xf>
    <xf numFmtId="49" fontId="52" fillId="3" borderId="0" xfId="5" applyNumberFormat="1" applyFont="1" applyFill="1" applyBorder="1" applyAlignment="1">
      <alignment horizontal="left"/>
    </xf>
    <xf numFmtId="49" fontId="53" fillId="3" borderId="0" xfId="5" applyNumberFormat="1" applyFont="1" applyFill="1" applyBorder="1"/>
    <xf numFmtId="49" fontId="52" fillId="3" borderId="12" xfId="5" applyNumberFormat="1" applyFont="1" applyFill="1" applyBorder="1" applyAlignment="1">
      <alignment horizontal="left"/>
    </xf>
    <xf numFmtId="49" fontId="52" fillId="0" borderId="12" xfId="5" applyNumberFormat="1" applyFont="1" applyFill="1" applyBorder="1" applyAlignment="1">
      <alignment horizontal="left"/>
    </xf>
    <xf numFmtId="0" fontId="52" fillId="0" borderId="0" xfId="5" applyFont="1" applyFill="1" applyBorder="1" applyAlignment="1">
      <alignment horizontal="right"/>
    </xf>
    <xf numFmtId="49" fontId="52" fillId="3" borderId="0" xfId="5" applyNumberFormat="1" applyFont="1" applyFill="1" applyBorder="1" applyAlignment="1">
      <alignment horizontal="right"/>
    </xf>
    <xf numFmtId="0" fontId="52" fillId="3" borderId="0" xfId="5" applyFont="1" applyFill="1" applyBorder="1" applyAlignment="1">
      <alignment horizontal="left"/>
    </xf>
    <xf numFmtId="49" fontId="52" fillId="3" borderId="13" xfId="5" applyNumberFormat="1" applyFont="1" applyFill="1" applyBorder="1" applyAlignment="1">
      <alignment horizontal="left"/>
    </xf>
    <xf numFmtId="0" fontId="31" fillId="0" borderId="14" xfId="5" applyFont="1" applyFill="1" applyBorder="1" applyAlignment="1">
      <alignment horizontal="center"/>
    </xf>
    <xf numFmtId="0" fontId="31" fillId="3" borderId="14" xfId="5" applyFont="1" applyFill="1" applyBorder="1" applyAlignment="1">
      <alignment horizontal="center"/>
    </xf>
    <xf numFmtId="0" fontId="53" fillId="3" borderId="0" xfId="5" applyNumberFormat="1" applyFont="1" applyFill="1" applyBorder="1" applyAlignment="1"/>
    <xf numFmtId="0" fontId="52" fillId="3" borderId="15" xfId="5" applyFont="1" applyFill="1" applyBorder="1" applyAlignment="1">
      <alignment horizontal="center"/>
    </xf>
    <xf numFmtId="0" fontId="52" fillId="0" borderId="16" xfId="5" applyFont="1" applyFill="1" applyBorder="1" applyAlignment="1">
      <alignment horizontal="left"/>
    </xf>
    <xf numFmtId="0" fontId="62" fillId="0" borderId="17" xfId="5" applyFont="1" applyFill="1" applyBorder="1" applyAlignment="1">
      <alignment horizontal="center"/>
    </xf>
    <xf numFmtId="44" fontId="52" fillId="3" borderId="15" xfId="3" applyNumberFormat="1" applyFont="1" applyFill="1" applyBorder="1" applyAlignment="1">
      <alignment horizontal="center"/>
    </xf>
    <xf numFmtId="44" fontId="52" fillId="3" borderId="16" xfId="3" applyNumberFormat="1" applyFont="1" applyFill="1" applyBorder="1" applyAlignment="1"/>
    <xf numFmtId="166" fontId="52" fillId="3" borderId="18" xfId="3" applyNumberFormat="1" applyFont="1" applyFill="1" applyBorder="1" applyAlignment="1"/>
    <xf numFmtId="0" fontId="52" fillId="3" borderId="19" xfId="5" applyFont="1" applyFill="1" applyBorder="1" applyAlignment="1">
      <alignment horizontal="center"/>
    </xf>
    <xf numFmtId="0" fontId="52" fillId="0" borderId="20" xfId="5" applyFont="1" applyFill="1" applyBorder="1" applyAlignment="1">
      <alignment horizontal="left"/>
    </xf>
    <xf numFmtId="0" fontId="62" fillId="0" borderId="18" xfId="5" applyFont="1" applyFill="1" applyBorder="1" applyAlignment="1">
      <alignment horizontal="center"/>
    </xf>
    <xf numFmtId="44" fontId="52" fillId="3" borderId="19" xfId="3" applyNumberFormat="1" applyFont="1" applyFill="1" applyBorder="1" applyAlignment="1">
      <alignment horizontal="center"/>
    </xf>
    <xf numFmtId="44" fontId="52" fillId="3" borderId="20" xfId="3" applyNumberFormat="1" applyFont="1" applyFill="1" applyBorder="1" applyAlignment="1"/>
    <xf numFmtId="0" fontId="53" fillId="0" borderId="20" xfId="5" applyFont="1" applyFill="1" applyBorder="1" applyAlignment="1">
      <alignment vertical="top" wrapText="1"/>
    </xf>
    <xf numFmtId="0" fontId="62" fillId="0" borderId="21" xfId="5" applyFont="1" applyFill="1" applyBorder="1" applyAlignment="1">
      <alignment horizontal="center"/>
    </xf>
    <xf numFmtId="44" fontId="52" fillId="3" borderId="22" xfId="3" applyNumberFormat="1" applyFont="1" applyFill="1" applyBorder="1" applyAlignment="1">
      <alignment horizontal="center"/>
    </xf>
    <xf numFmtId="44" fontId="52" fillId="3" borderId="23" xfId="3" applyNumberFormat="1" applyFont="1" applyFill="1" applyBorder="1" applyAlignment="1"/>
    <xf numFmtId="166" fontId="52" fillId="3" borderId="21" xfId="3" applyNumberFormat="1" applyFont="1" applyFill="1" applyBorder="1" applyAlignment="1"/>
    <xf numFmtId="0" fontId="52" fillId="3" borderId="0" xfId="5" applyFont="1" applyFill="1" applyBorder="1" applyAlignment="1"/>
    <xf numFmtId="0" fontId="52" fillId="0" borderId="0" xfId="5" applyFont="1" applyFill="1" applyBorder="1" applyAlignment="1"/>
    <xf numFmtId="166" fontId="52" fillId="3" borderId="0" xfId="3" applyNumberFormat="1" applyFont="1" applyFill="1" applyBorder="1"/>
    <xf numFmtId="166" fontId="61" fillId="3" borderId="0" xfId="3" applyNumberFormat="1" applyFont="1" applyFill="1" applyBorder="1" applyAlignment="1">
      <alignment horizontal="right"/>
    </xf>
    <xf numFmtId="166" fontId="52" fillId="0" borderId="14" xfId="3" applyNumberFormat="1" applyFont="1" applyFill="1" applyBorder="1" applyProtection="1">
      <protection locked="0"/>
    </xf>
    <xf numFmtId="166" fontId="32" fillId="3" borderId="0" xfId="3" applyNumberFormat="1" applyFont="1" applyFill="1" applyBorder="1" applyAlignment="1">
      <alignment horizontal="right"/>
    </xf>
    <xf numFmtId="166" fontId="52" fillId="3" borderId="0" xfId="3" applyNumberFormat="1" applyFont="1" applyFill="1" applyBorder="1" applyAlignment="1">
      <alignment horizontal="right"/>
    </xf>
    <xf numFmtId="9" fontId="32" fillId="0" borderId="14" xfId="7" applyFont="1" applyFill="1" applyBorder="1" applyAlignment="1">
      <alignment horizontal="center"/>
    </xf>
    <xf numFmtId="166" fontId="52" fillId="3" borderId="0" xfId="3" quotePrefix="1" applyNumberFormat="1" applyFont="1" applyFill="1" applyBorder="1" applyAlignment="1">
      <alignment horizontal="right"/>
    </xf>
    <xf numFmtId="166" fontId="52" fillId="0" borderId="18" xfId="3" applyNumberFormat="1" applyFont="1" applyFill="1" applyBorder="1" applyAlignment="1">
      <alignment horizontal="right"/>
    </xf>
    <xf numFmtId="0" fontId="32" fillId="0" borderId="14" xfId="3" applyNumberFormat="1" applyFont="1" applyFill="1" applyBorder="1" applyAlignment="1">
      <alignment horizontal="center"/>
    </xf>
    <xf numFmtId="166" fontId="52" fillId="0" borderId="24" xfId="3" applyNumberFormat="1" applyFont="1" applyFill="1" applyBorder="1" applyProtection="1">
      <protection locked="0"/>
    </xf>
    <xf numFmtId="166" fontId="31" fillId="3" borderId="0" xfId="3" applyNumberFormat="1" applyFont="1" applyFill="1" applyBorder="1" applyAlignment="1">
      <alignment horizontal="right"/>
    </xf>
    <xf numFmtId="166" fontId="52" fillId="0" borderId="21" xfId="3" applyNumberFormat="1" applyFont="1" applyFill="1" applyBorder="1" applyProtection="1">
      <protection locked="0"/>
    </xf>
    <xf numFmtId="166" fontId="53" fillId="3" borderId="0" xfId="3" applyNumberFormat="1" applyFont="1" applyFill="1"/>
    <xf numFmtId="166" fontId="63" fillId="3" borderId="0" xfId="3" applyNumberFormat="1" applyFont="1" applyFill="1" applyAlignment="1">
      <alignment horizontal="right"/>
    </xf>
    <xf numFmtId="166" fontId="63" fillId="0" borderId="0" xfId="3" applyNumberFormat="1" applyFont="1" applyFill="1" applyBorder="1"/>
    <xf numFmtId="0" fontId="53" fillId="3" borderId="0" xfId="5" applyFont="1" applyFill="1" applyBorder="1" applyAlignment="1">
      <alignment horizontal="left" vertical="top"/>
    </xf>
    <xf numFmtId="0" fontId="64" fillId="10" borderId="83" xfId="0" applyFont="1" applyFill="1" applyBorder="1" applyAlignment="1">
      <alignment horizontal="center"/>
    </xf>
    <xf numFmtId="0" fontId="47" fillId="9" borderId="86" xfId="0" applyFont="1" applyFill="1" applyBorder="1"/>
    <xf numFmtId="49" fontId="52" fillId="3" borderId="13" xfId="5" applyNumberFormat="1" applyFont="1" applyFill="1" applyBorder="1" applyAlignment="1" applyProtection="1">
      <alignment horizontal="left"/>
      <protection locked="0"/>
    </xf>
    <xf numFmtId="0" fontId="53" fillId="2" borderId="13" xfId="5" applyFont="1" applyBorder="1" applyAlignment="1">
      <alignment horizontal="left"/>
    </xf>
    <xf numFmtId="0" fontId="57" fillId="3" borderId="0" xfId="5" applyFont="1" applyFill="1" applyBorder="1" applyAlignment="1">
      <alignment horizontal="center" vertical="center" wrapText="1"/>
    </xf>
    <xf numFmtId="0" fontId="58" fillId="2" borderId="0" xfId="5" applyFont="1" applyAlignment="1">
      <alignment horizontal="center" vertical="center" wrapText="1"/>
    </xf>
    <xf numFmtId="49" fontId="52" fillId="3" borderId="12" xfId="5" applyNumberFormat="1" applyFont="1" applyFill="1" applyBorder="1" applyAlignment="1" applyProtection="1">
      <alignment horizontal="left"/>
      <protection locked="0"/>
    </xf>
    <xf numFmtId="0" fontId="53" fillId="2" borderId="12" xfId="5" applyFont="1" applyBorder="1" applyAlignment="1">
      <alignment horizontal="left"/>
    </xf>
    <xf numFmtId="167" fontId="59" fillId="3" borderId="0" xfId="5" applyNumberFormat="1" applyFont="1" applyFill="1" applyBorder="1" applyAlignment="1">
      <alignment horizontal="center" vertical="center" wrapText="1"/>
    </xf>
    <xf numFmtId="167" fontId="60" fillId="2" borderId="0" xfId="5" applyNumberFormat="1" applyFont="1" applyAlignment="1">
      <alignment horizontal="center" vertical="center" wrapText="1"/>
    </xf>
    <xf numFmtId="0" fontId="61" fillId="3" borderId="27" xfId="5" applyFont="1" applyFill="1" applyBorder="1" applyAlignment="1">
      <alignment horizontal="center" wrapText="1"/>
    </xf>
    <xf numFmtId="0" fontId="53" fillId="2" borderId="28" xfId="5" applyFont="1" applyBorder="1" applyAlignment="1">
      <alignment horizontal="center" wrapText="1"/>
    </xf>
    <xf numFmtId="0" fontId="61" fillId="0" borderId="15" xfId="5" applyFont="1" applyFill="1" applyBorder="1" applyAlignment="1">
      <alignment horizontal="center" wrapText="1"/>
    </xf>
    <xf numFmtId="0" fontId="61" fillId="0" borderId="26" xfId="5" applyFont="1" applyFill="1" applyBorder="1" applyAlignment="1">
      <alignment horizontal="center" wrapText="1"/>
    </xf>
    <xf numFmtId="0" fontId="61" fillId="0" borderId="16" xfId="5" applyFont="1" applyFill="1" applyBorder="1" applyAlignment="1">
      <alignment horizontal="center" wrapText="1"/>
    </xf>
    <xf numFmtId="0" fontId="31" fillId="0" borderId="27" xfId="5" applyFont="1" applyFill="1" applyBorder="1" applyAlignment="1">
      <alignment horizontal="center" wrapText="1"/>
    </xf>
    <xf numFmtId="0" fontId="52" fillId="0" borderId="15" xfId="5" applyFont="1" applyFill="1" applyBorder="1" applyAlignment="1">
      <alignment horizontal="left" wrapText="1"/>
    </xf>
    <xf numFmtId="0" fontId="53" fillId="2" borderId="26" xfId="5" applyFont="1" applyBorder="1" applyAlignment="1">
      <alignment horizontal="left" wrapText="1"/>
    </xf>
    <xf numFmtId="0" fontId="53" fillId="2" borderId="16" xfId="5" applyFont="1" applyBorder="1" applyAlignment="1">
      <alignment horizontal="left" wrapText="1"/>
    </xf>
    <xf numFmtId="0" fontId="53" fillId="2" borderId="19" xfId="5" applyFont="1" applyBorder="1" applyAlignment="1">
      <alignment horizontal="left" wrapText="1"/>
    </xf>
    <xf numFmtId="0" fontId="53" fillId="2" borderId="0" xfId="5" applyFont="1" applyBorder="1" applyAlignment="1">
      <alignment horizontal="left" wrapText="1"/>
    </xf>
    <xf numFmtId="0" fontId="53" fillId="2" borderId="20" xfId="5" applyFont="1" applyBorder="1" applyAlignment="1">
      <alignment horizontal="left" wrapText="1"/>
    </xf>
    <xf numFmtId="44" fontId="52" fillId="3" borderId="19" xfId="3" applyNumberFormat="1" applyFont="1" applyFill="1" applyBorder="1" applyAlignment="1">
      <alignment horizontal="center"/>
    </xf>
    <xf numFmtId="44" fontId="52" fillId="3" borderId="20" xfId="3" applyNumberFormat="1" applyFont="1" applyFill="1" applyBorder="1" applyAlignment="1">
      <alignment horizontal="center"/>
    </xf>
    <xf numFmtId="44" fontId="53" fillId="2" borderId="20" xfId="5" applyNumberFormat="1" applyFont="1" applyBorder="1" applyAlignment="1"/>
    <xf numFmtId="0" fontId="32" fillId="3" borderId="19" xfId="5" applyFont="1" applyFill="1" applyBorder="1" applyAlignment="1">
      <alignment horizontal="justify" wrapText="1"/>
    </xf>
    <xf numFmtId="0" fontId="54" fillId="2" borderId="20" xfId="5" applyFont="1" applyBorder="1" applyAlignment="1">
      <alignment horizontal="justify" wrapText="1"/>
    </xf>
    <xf numFmtId="0" fontId="54" fillId="2" borderId="19" xfId="5" applyFont="1" applyBorder="1" applyAlignment="1">
      <alignment horizontal="justify" wrapText="1"/>
    </xf>
    <xf numFmtId="0" fontId="54" fillId="2" borderId="22" xfId="5" applyFont="1" applyBorder="1" applyAlignment="1">
      <alignment horizontal="justify" wrapText="1"/>
    </xf>
    <xf numFmtId="0" fontId="54" fillId="2" borderId="23" xfId="5" applyFont="1" applyBorder="1" applyAlignment="1">
      <alignment horizontal="justify" wrapText="1"/>
    </xf>
    <xf numFmtId="0" fontId="52" fillId="0" borderId="19" xfId="5" applyFont="1" applyFill="1" applyBorder="1" applyAlignment="1">
      <alignment horizontal="left" wrapText="1"/>
    </xf>
    <xf numFmtId="0" fontId="52" fillId="0" borderId="0" xfId="5" applyFont="1" applyFill="1" applyBorder="1" applyAlignment="1">
      <alignment horizontal="left" wrapText="1"/>
    </xf>
    <xf numFmtId="0" fontId="52" fillId="0" borderId="20" xfId="5" applyFont="1" applyFill="1" applyBorder="1" applyAlignment="1">
      <alignment horizontal="left" wrapText="1"/>
    </xf>
    <xf numFmtId="0" fontId="52" fillId="0" borderId="22" xfId="5" applyFont="1" applyFill="1" applyBorder="1" applyAlignment="1">
      <alignment horizontal="left" wrapText="1"/>
    </xf>
    <xf numFmtId="0" fontId="52" fillId="0" borderId="25" xfId="5" applyFont="1" applyFill="1" applyBorder="1" applyAlignment="1">
      <alignment horizontal="left" wrapText="1"/>
    </xf>
    <xf numFmtId="0" fontId="52" fillId="0" borderId="23" xfId="5" applyFont="1" applyFill="1" applyBorder="1" applyAlignment="1">
      <alignment horizontal="left" wrapText="1"/>
    </xf>
    <xf numFmtId="0" fontId="55" fillId="12" borderId="0" xfId="5" applyFont="1" applyFill="1" applyBorder="1" applyAlignment="1" applyProtection="1">
      <alignment wrapText="1"/>
      <protection locked="0"/>
    </xf>
    <xf numFmtId="0" fontId="53" fillId="0" borderId="0" xfId="0" applyFont="1" applyAlignment="1">
      <alignment wrapText="1"/>
    </xf>
    <xf numFmtId="0" fontId="56" fillId="12" borderId="0" xfId="0" applyFont="1" applyFill="1" applyAlignment="1" applyProtection="1">
      <alignment horizontal="justify" vertical="top" wrapText="1"/>
      <protection locked="0"/>
    </xf>
    <xf numFmtId="0" fontId="56" fillId="12" borderId="0" xfId="0" applyFont="1" applyFill="1" applyAlignment="1" applyProtection="1">
      <alignment wrapText="1"/>
      <protection locked="0"/>
    </xf>
    <xf numFmtId="0" fontId="30" fillId="3" borderId="57" xfId="12" applyFont="1" applyFill="1" applyBorder="1" applyAlignment="1">
      <alignment wrapText="1"/>
    </xf>
    <xf numFmtId="0" fontId="23" fillId="0" borderId="39" xfId="14" applyBorder="1" applyAlignment="1">
      <alignment wrapText="1"/>
    </xf>
    <xf numFmtId="0" fontId="2" fillId="5" borderId="29" xfId="12" applyFont="1" applyFill="1" applyBorder="1" applyAlignment="1">
      <alignment wrapText="1"/>
    </xf>
    <xf numFmtId="0" fontId="2" fillId="5" borderId="3" xfId="12" applyFont="1" applyFill="1" applyBorder="1" applyAlignment="1">
      <alignment wrapText="1"/>
    </xf>
    <xf numFmtId="0" fontId="18" fillId="5" borderId="30" xfId="12" applyFont="1" applyFill="1" applyBorder="1" applyAlignment="1">
      <alignment wrapText="1"/>
    </xf>
    <xf numFmtId="0" fontId="18" fillId="5" borderId="0" xfId="12" applyFont="1" applyFill="1" applyBorder="1" applyAlignment="1">
      <alignment wrapText="1"/>
    </xf>
    <xf numFmtId="0" fontId="18" fillId="5" borderId="31" xfId="12" applyFont="1" applyFill="1" applyBorder="1" applyAlignment="1">
      <alignment wrapText="1"/>
    </xf>
    <xf numFmtId="0" fontId="18" fillId="5" borderId="2" xfId="12" applyFont="1" applyFill="1" applyBorder="1" applyAlignment="1">
      <alignment wrapText="1"/>
    </xf>
    <xf numFmtId="0" fontId="20" fillId="3" borderId="0" xfId="12" applyFill="1" applyAlignment="1"/>
    <xf numFmtId="0" fontId="22" fillId="3" borderId="0" xfId="12" applyFont="1" applyFill="1" applyAlignment="1"/>
    <xf numFmtId="0" fontId="5" fillId="3" borderId="0" xfId="12" applyFont="1" applyFill="1" applyAlignment="1">
      <alignment horizontal="center"/>
    </xf>
    <xf numFmtId="0" fontId="6" fillId="3" borderId="0" xfId="12" applyFont="1" applyFill="1" applyAlignment="1">
      <alignment horizontal="center"/>
    </xf>
    <xf numFmtId="0" fontId="24" fillId="3" borderId="0" xfId="12" applyFont="1" applyFill="1" applyAlignment="1">
      <alignment horizontal="center"/>
    </xf>
    <xf numFmtId="0" fontId="26" fillId="3" borderId="44" xfId="12" applyFont="1" applyFill="1" applyBorder="1" applyAlignment="1">
      <alignment horizontal="center" vertical="center" wrapText="1"/>
    </xf>
    <xf numFmtId="0" fontId="26" fillId="3" borderId="45" xfId="12" applyFont="1" applyFill="1" applyBorder="1" applyAlignment="1">
      <alignment horizontal="center" vertical="center" wrapText="1"/>
    </xf>
    <xf numFmtId="0" fontId="23" fillId="0" borderId="46" xfId="14" applyBorder="1" applyAlignment="1">
      <alignment horizontal="center" vertical="center" wrapText="1"/>
    </xf>
    <xf numFmtId="44" fontId="27" fillId="4" borderId="47" xfId="13" applyFont="1" applyFill="1" applyBorder="1" applyAlignment="1">
      <alignment horizontal="center" vertical="center" wrapText="1"/>
    </xf>
    <xf numFmtId="0" fontId="28" fillId="4" borderId="48" xfId="14" applyFont="1" applyFill="1" applyBorder="1" applyAlignment="1">
      <alignment horizontal="center" vertical="center" wrapText="1"/>
    </xf>
    <xf numFmtId="0" fontId="28" fillId="4" borderId="49" xfId="14" applyFont="1" applyFill="1" applyBorder="1" applyAlignment="1">
      <alignment horizontal="center" vertical="center" wrapText="1"/>
    </xf>
    <xf numFmtId="0" fontId="43" fillId="10" borderId="0" xfId="0" applyFont="1" applyFill="1" applyAlignment="1">
      <alignment wrapText="1"/>
    </xf>
    <xf numFmtId="0" fontId="43" fillId="10" borderId="0" xfId="0" applyFont="1" applyFill="1" applyAlignment="1"/>
    <xf numFmtId="0" fontId="45" fillId="10" borderId="0" xfId="0" applyFont="1" applyFill="1" applyAlignment="1">
      <alignment horizontal="center"/>
    </xf>
    <xf numFmtId="0" fontId="51" fillId="10" borderId="69" xfId="0" applyFont="1" applyFill="1" applyBorder="1" applyAlignment="1">
      <alignment horizontal="center" wrapText="1"/>
    </xf>
    <xf numFmtId="0" fontId="51" fillId="10" borderId="72" xfId="0" applyFont="1" applyFill="1" applyBorder="1" applyAlignment="1">
      <alignment horizontal="center" wrapText="1"/>
    </xf>
    <xf numFmtId="0" fontId="51" fillId="10" borderId="70" xfId="0" applyFont="1" applyFill="1" applyBorder="1" applyAlignment="1">
      <alignment wrapText="1"/>
    </xf>
    <xf numFmtId="0" fontId="51" fillId="10" borderId="73" xfId="0" applyFont="1" applyFill="1" applyBorder="1" applyAlignment="1">
      <alignment wrapText="1"/>
    </xf>
    <xf numFmtId="0" fontId="51" fillId="10" borderId="71" xfId="0" applyFont="1" applyFill="1" applyBorder="1" applyAlignment="1">
      <alignment wrapText="1"/>
    </xf>
    <xf numFmtId="0" fontId="51" fillId="10" borderId="74" xfId="0" applyFont="1" applyFill="1" applyBorder="1" applyAlignment="1">
      <alignment wrapText="1"/>
    </xf>
    <xf numFmtId="0" fontId="35" fillId="0" borderId="67" xfId="15" applyFont="1" applyBorder="1" applyAlignment="1">
      <alignment horizontal="center" vertical="center" wrapText="1"/>
    </xf>
    <xf numFmtId="0" fontId="9" fillId="0" borderId="68" xfId="15" applyBorder="1" applyAlignment="1">
      <alignment horizontal="center" vertical="center" wrapText="1"/>
    </xf>
    <xf numFmtId="0" fontId="61" fillId="0" borderId="0" xfId="5" applyFont="1" applyFill="1" applyBorder="1" applyAlignment="1">
      <alignment horizontal="left"/>
    </xf>
    <xf numFmtId="0" fontId="52" fillId="0" borderId="0" xfId="5" applyFont="1" applyFill="1" applyBorder="1" applyAlignment="1">
      <alignment horizontal="left"/>
    </xf>
    <xf numFmtId="0" fontId="61" fillId="0" borderId="0" xfId="5" applyFont="1" applyFill="1" applyBorder="1" applyAlignment="1">
      <alignment vertical="top" wrapText="1"/>
    </xf>
    <xf numFmtId="0" fontId="63" fillId="0" borderId="0" xfId="5" applyFont="1" applyFill="1" applyBorder="1" applyAlignment="1">
      <alignment vertical="top" wrapText="1"/>
    </xf>
    <xf numFmtId="0" fontId="53" fillId="0" borderId="0" xfId="5" applyFont="1" applyFill="1" applyBorder="1" applyAlignment="1">
      <alignment vertical="top" wrapText="1"/>
    </xf>
    <xf numFmtId="0" fontId="62" fillId="0" borderId="20" xfId="5" applyFont="1" applyFill="1" applyBorder="1" applyAlignment="1">
      <alignment horizontal="center"/>
    </xf>
    <xf numFmtId="0" fontId="52" fillId="0" borderId="87" xfId="5" applyFont="1" applyFill="1" applyBorder="1" applyAlignment="1">
      <alignment horizontal="left" wrapText="1"/>
    </xf>
    <xf numFmtId="0" fontId="53" fillId="2" borderId="88" xfId="5" applyFont="1" applyBorder="1" applyAlignment="1">
      <alignment horizontal="left" wrapText="1"/>
    </xf>
    <xf numFmtId="0" fontId="53" fillId="2" borderId="87" xfId="5" applyFont="1" applyBorder="1" applyAlignment="1">
      <alignment horizontal="left" wrapText="1"/>
    </xf>
  </cellXfs>
  <cellStyles count="17">
    <cellStyle name="Dezimal [0]_Compiling Utility Macros" xfId="1"/>
    <cellStyle name="Dezimal_Compiling Utility Macros" xfId="2"/>
    <cellStyle name="Euro" xfId="3"/>
    <cellStyle name="Euro_Regime minimi Gestione separata 2010" xfId="13"/>
    <cellStyle name="Migliaia" xfId="4" builtinId="3"/>
    <cellStyle name="Normale" xfId="0" builtinId="0"/>
    <cellStyle name="Normale 2" xfId="5"/>
    <cellStyle name="Normale 3" xfId="15"/>
    <cellStyle name="Normale_Regime minimi Gestione separata 2010" xfId="14"/>
    <cellStyle name="Normale_regimi  fiscali comparati ordinari" xfId="12"/>
    <cellStyle name="Percentuale" xfId="6" builtinId="5"/>
    <cellStyle name="Percentuale 2" xfId="7"/>
    <cellStyle name="Standard_Anpassen der Amortisation" xfId="8"/>
    <cellStyle name="Valuta" xfId="9" builtinId="4"/>
    <cellStyle name="Valuta 2" xfId="16"/>
    <cellStyle name="Währung [0]_Compiling Utility Macros" xfId="10"/>
    <cellStyle name="Währung_Compiling Utility Macros" xfId="11"/>
  </cellStyles>
  <dxfs count="0"/>
  <tableStyles count="0" defaultTableStyle="TableStyleMedium9" defaultPivotStyle="PivotStyleLight16"/>
  <colors>
    <mruColors>
      <color rgb="FF0000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180975</xdr:colOff>
      <xdr:row>2</xdr:row>
      <xdr:rowOff>104775</xdr:rowOff>
    </xdr:from>
    <xdr:to>
      <xdr:col>11</xdr:col>
      <xdr:colOff>561975</xdr:colOff>
      <xdr:row>10</xdr:row>
      <xdr:rowOff>9525</xdr:rowOff>
    </xdr:to>
    <xdr:sp macro="[2]!Nada" textlink="">
      <xdr:nvSpPr>
        <xdr:cNvPr id="2" name="LT"/>
        <xdr:cNvSpPr txBox="1">
          <a:spLocks noChangeArrowheads="1"/>
        </xdr:cNvSpPr>
      </xdr:nvSpPr>
      <xdr:spPr bwMode="auto">
        <a:xfrm>
          <a:off x="295275" y="190500"/>
          <a:ext cx="4543425" cy="1143000"/>
        </a:xfrm>
        <a:prstGeom prst="rect">
          <a:avLst/>
        </a:prstGeom>
        <a:solidFill>
          <a:srgbClr val="FFFFFF"/>
        </a:solidFill>
        <a:ln w="1">
          <a:noFill/>
          <a:miter lim="800000"/>
          <a:headEnd/>
          <a:tailEnd/>
        </a:ln>
      </xdr:spPr>
      <xdr:txBody>
        <a:bodyPr vertOverflow="clip" wrap="square" lIns="45720" tIns="32004" rIns="0" bIns="0" anchor="t" upright="1"/>
        <a:lstStyle/>
        <a:p>
          <a:pPr algn="l" rtl="0">
            <a:defRPr sz="1000"/>
          </a:pPr>
          <a:r>
            <a:rPr lang="it-IT" sz="1600" b="0" i="1" u="none" strike="noStrike" baseline="0">
              <a:solidFill>
                <a:srgbClr val="333399"/>
              </a:solidFill>
              <a:latin typeface="Segoe UI"/>
            </a:rPr>
            <a:t>             ______________</a:t>
          </a:r>
          <a:endParaRPr lang="it-IT" sz="1900" b="0" i="1" u="sng" strike="noStrike" baseline="0">
            <a:solidFill>
              <a:srgbClr val="333399"/>
            </a:solidFill>
            <a:latin typeface="Segoe UI"/>
          </a:endParaRPr>
        </a:p>
        <a:p>
          <a:pPr algn="l" rtl="0">
            <a:defRPr sz="1000"/>
          </a:pPr>
          <a:r>
            <a:rPr lang="it-IT" sz="1900" b="1" i="1" u="none" strike="noStrike" baseline="0">
              <a:solidFill>
                <a:srgbClr val="333399"/>
              </a:solidFill>
              <a:latin typeface="Segoe UI"/>
            </a:rPr>
            <a:t>          </a:t>
          </a:r>
          <a:r>
            <a:rPr lang="it-IT" sz="1000" b="0" i="0" u="none" strike="noStrike" baseline="0">
              <a:solidFill>
                <a:srgbClr val="333399"/>
              </a:solidFill>
              <a:latin typeface="Segoe UI"/>
            </a:rPr>
            <a:t>Via _________ 18, _______________</a:t>
          </a:r>
        </a:p>
        <a:p>
          <a:pPr algn="l" rtl="0">
            <a:defRPr sz="1000"/>
          </a:pPr>
          <a:r>
            <a:rPr lang="it-IT" sz="1000" b="0" i="0" u="none" strike="noStrike" baseline="0">
              <a:solidFill>
                <a:srgbClr val="333399"/>
              </a:solidFill>
              <a:latin typeface="Segoe UI"/>
            </a:rPr>
            <a:t>                   CAP ______________</a:t>
          </a:r>
        </a:p>
        <a:p>
          <a:pPr algn="l" rtl="0">
            <a:defRPr sz="1000"/>
          </a:pPr>
          <a:r>
            <a:rPr lang="it-IT" sz="1000" b="0" i="0" u="none" strike="noStrike" baseline="0">
              <a:solidFill>
                <a:srgbClr val="333399"/>
              </a:solidFill>
              <a:latin typeface="Segoe UI"/>
            </a:rPr>
            <a:t>                   C.F._____________________</a:t>
          </a:r>
        </a:p>
        <a:p>
          <a:pPr algn="l" rtl="0">
            <a:defRPr sz="1000"/>
          </a:pPr>
          <a:r>
            <a:rPr lang="it-IT" sz="1000" b="0" i="0" u="none" strike="noStrike" baseline="0">
              <a:solidFill>
                <a:srgbClr val="333399"/>
              </a:solidFill>
              <a:latin typeface="Segoe UI"/>
            </a:rPr>
            <a:t>                   P.I. _________________</a:t>
          </a:r>
        </a:p>
        <a:p>
          <a:pPr algn="l" rtl="0">
            <a:defRPr sz="1000"/>
          </a:pPr>
          <a:endParaRPr lang="it-IT" sz="1000" b="0" i="0" u="none" strike="noStrike" baseline="0">
            <a:solidFill>
              <a:srgbClr val="333399"/>
            </a:solidFill>
            <a:latin typeface="Segoe UI"/>
          </a:endParaRPr>
        </a:p>
        <a:p>
          <a:pPr algn="l" rtl="0">
            <a:defRPr sz="1000"/>
          </a:pPr>
          <a:endParaRPr lang="it-IT" sz="1000" b="0" i="0" u="none" strike="noStrike" baseline="0">
            <a:solidFill>
              <a:srgbClr val="333399"/>
            </a:solidFill>
            <a:latin typeface="Segoe UI"/>
          </a:endParaRPr>
        </a:p>
      </xdr:txBody>
    </xdr:sp>
    <xdr:clientData/>
  </xdr:twoCellAnchor>
  <xdr:twoCellAnchor>
    <xdr:from>
      <xdr:col>2</xdr:col>
      <xdr:colOff>161925</xdr:colOff>
      <xdr:row>11</xdr:row>
      <xdr:rowOff>66675</xdr:rowOff>
    </xdr:from>
    <xdr:to>
      <xdr:col>10</xdr:col>
      <xdr:colOff>76200</xdr:colOff>
      <xdr:row>17</xdr:row>
      <xdr:rowOff>57150</xdr:rowOff>
    </xdr:to>
    <xdr:sp macro="" textlink="">
      <xdr:nvSpPr>
        <xdr:cNvPr id="3" name="INVB1"/>
        <xdr:cNvSpPr>
          <a:spLocks noChangeArrowheads="1"/>
        </xdr:cNvSpPr>
      </xdr:nvSpPr>
      <xdr:spPr bwMode="auto">
        <a:xfrm>
          <a:off x="276225" y="1562100"/>
          <a:ext cx="3629025" cy="1133475"/>
        </a:xfrm>
        <a:prstGeom prst="roundRect">
          <a:avLst>
            <a:gd name="adj" fmla="val 16667"/>
          </a:avLst>
        </a:prstGeom>
        <a:noFill/>
        <a:ln w="25400">
          <a:noFill/>
          <a:round/>
          <a:headEnd/>
          <a:tailEnd/>
        </a:ln>
      </xdr:spPr>
    </xdr:sp>
    <xdr:clientData/>
  </xdr:twoCellAnchor>
  <xdr:twoCellAnchor>
    <xdr:from>
      <xdr:col>7</xdr:col>
      <xdr:colOff>19050</xdr:colOff>
      <xdr:row>8</xdr:row>
      <xdr:rowOff>38100</xdr:rowOff>
    </xdr:from>
    <xdr:to>
      <xdr:col>13</xdr:col>
      <xdr:colOff>0</xdr:colOff>
      <xdr:row>10</xdr:row>
      <xdr:rowOff>133350</xdr:rowOff>
    </xdr:to>
    <xdr:sp macro="[2]!Nada" textlink="">
      <xdr:nvSpPr>
        <xdr:cNvPr id="4" name="LBL"/>
        <xdr:cNvSpPr txBox="1">
          <a:spLocks noChangeArrowheads="1"/>
        </xdr:cNvSpPr>
      </xdr:nvSpPr>
      <xdr:spPr bwMode="auto">
        <a:xfrm>
          <a:off x="2505075" y="1152525"/>
          <a:ext cx="3333750" cy="304800"/>
        </a:xfrm>
        <a:prstGeom prst="rect">
          <a:avLst/>
        </a:prstGeom>
        <a:solidFill>
          <a:srgbClr val="FFFFFF"/>
        </a:solidFill>
        <a:ln w="1">
          <a:noFill/>
          <a:miter lim="800000"/>
          <a:headEnd/>
          <a:tailEnd/>
        </a:ln>
      </xdr:spPr>
      <xdr:txBody>
        <a:bodyPr vertOverflow="clip" wrap="square" lIns="45720" tIns="32004" rIns="45720" bIns="32004" anchor="ctr" upright="1"/>
        <a:lstStyle/>
        <a:p>
          <a:pPr algn="ctr" rtl="0">
            <a:defRPr sz="1000"/>
          </a:pPr>
          <a:r>
            <a:rPr lang="it-IT" sz="1600" b="1" i="1" u="none" strike="noStrike" baseline="0">
              <a:solidFill>
                <a:srgbClr val="333399"/>
              </a:solidFill>
              <a:latin typeface="Bookman Old Style"/>
            </a:rPr>
            <a:t>    </a:t>
          </a:r>
          <a:r>
            <a:rPr lang="it-IT" sz="1400" b="0" i="1" u="none" strike="noStrike" baseline="0">
              <a:solidFill>
                <a:srgbClr val="333399"/>
              </a:solidFill>
              <a:latin typeface="Segoe UI"/>
              <a:cs typeface="Segoe UI"/>
            </a:rPr>
            <a:t>fattura   Anno 2013 n. ___</a:t>
          </a:r>
          <a:endParaRPr lang="it-IT" sz="1600" b="0" i="1" u="none" strike="noStrike" baseline="0">
            <a:solidFill>
              <a:srgbClr val="333399"/>
            </a:solidFill>
            <a:latin typeface="Segoe UI"/>
            <a:cs typeface="Segoe UI"/>
          </a:endParaRPr>
        </a:p>
        <a:p>
          <a:pPr algn="ctr" rtl="0">
            <a:defRPr sz="1000"/>
          </a:pPr>
          <a:endParaRPr lang="it-IT" sz="1800" b="1" i="1" u="none" strike="noStrike" baseline="0">
            <a:solidFill>
              <a:srgbClr val="000000"/>
            </a:solidFill>
            <a:latin typeface="Arial"/>
            <a:cs typeface="Arial"/>
          </a:endParaRPr>
        </a:p>
        <a:p>
          <a:pPr algn="ctr" rtl="0">
            <a:defRPr sz="1000"/>
          </a:pPr>
          <a:endParaRPr lang="it-IT" sz="1800" b="1" i="1" u="none" strike="noStrike" baseline="0">
            <a:solidFill>
              <a:srgbClr val="000000"/>
            </a:solidFill>
            <a:latin typeface="Arial"/>
            <a:cs typeface="Arial"/>
          </a:endParaRPr>
        </a:p>
      </xdr:txBody>
    </xdr:sp>
    <xdr:clientData/>
  </xdr:twoCellAnchor>
  <xdr:twoCellAnchor>
    <xdr:from>
      <xdr:col>11</xdr:col>
      <xdr:colOff>0</xdr:colOff>
      <xdr:row>11</xdr:row>
      <xdr:rowOff>66675</xdr:rowOff>
    </xdr:from>
    <xdr:to>
      <xdr:col>13</xdr:col>
      <xdr:colOff>114300</xdr:colOff>
      <xdr:row>16</xdr:row>
      <xdr:rowOff>180975</xdr:rowOff>
    </xdr:to>
    <xdr:sp macro="" textlink="">
      <xdr:nvSpPr>
        <xdr:cNvPr id="5" name="INVB2"/>
        <xdr:cNvSpPr>
          <a:spLocks noChangeArrowheads="1"/>
        </xdr:cNvSpPr>
      </xdr:nvSpPr>
      <xdr:spPr bwMode="auto">
        <a:xfrm>
          <a:off x="4276725" y="1562100"/>
          <a:ext cx="1676400" cy="1066800"/>
        </a:xfrm>
        <a:prstGeom prst="roundRect">
          <a:avLst>
            <a:gd name="adj" fmla="val 16667"/>
          </a:avLst>
        </a:prstGeom>
        <a:noFill/>
        <a:ln w="25400" cap="sq">
          <a:noFill/>
          <a:round/>
          <a:headEnd/>
          <a:tailEnd/>
        </a:ln>
      </xdr:spPr>
    </xdr:sp>
    <xdr:clientData/>
  </xdr:twoCellAnchor>
  <xdr:twoCellAnchor>
    <xdr:from>
      <xdr:col>3</xdr:col>
      <xdr:colOff>133350</xdr:colOff>
      <xdr:row>10</xdr:row>
      <xdr:rowOff>161925</xdr:rowOff>
    </xdr:from>
    <xdr:to>
      <xdr:col>4</xdr:col>
      <xdr:colOff>295275</xdr:colOff>
      <xdr:row>12</xdr:row>
      <xdr:rowOff>9525</xdr:rowOff>
    </xdr:to>
    <xdr:sp macro="[2]!Nada" textlink="">
      <xdr:nvSpPr>
        <xdr:cNvPr id="6" name="INV1"/>
        <xdr:cNvSpPr txBox="1">
          <a:spLocks noChangeArrowheads="1"/>
        </xdr:cNvSpPr>
      </xdr:nvSpPr>
      <xdr:spPr bwMode="auto">
        <a:xfrm>
          <a:off x="495300" y="1485900"/>
          <a:ext cx="7429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it-IT" sz="1000" b="1" i="0" strike="noStrike">
              <a:solidFill>
                <a:srgbClr val="333399"/>
              </a:solidFill>
              <a:latin typeface="Arial"/>
              <a:cs typeface="Arial"/>
            </a:rPr>
            <a:t>Cliente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gimedeiminimi.it/Documents%20and%20Settings/Ari/Desktop/Fattura%20fac%20simile%20Regime%20contribuenti%20mini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ri/Desktop/Fattura%20fac%20simile%20Regime%20contribuenti%20minim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za"/>
      <sheetName val="Country"/>
      <sheetName val="Fattura"/>
      <sheetName val="Macros"/>
      <sheetName val="ATW"/>
      <sheetName val="Proteggi"/>
      <sheetName val="TemplateInformation"/>
      <sheetName val="Fattura fac simile Regime contr"/>
    </sheetNames>
    <sheetDataSet>
      <sheetData sheetId="0"/>
      <sheetData sheetId="1">
        <row r="30">
          <cell r="D30" t="b">
            <v>0</v>
          </cell>
        </row>
      </sheetData>
      <sheetData sheetId="2"/>
      <sheetData sheetId="3">
        <row r="22">
          <cell r="J22">
            <v>1</v>
          </cell>
          <cell r="K22">
            <v>134.80000000000001</v>
          </cell>
        </row>
        <row r="27">
          <cell r="J27">
            <v>1</v>
          </cell>
        </row>
      </sheetData>
      <sheetData sheetId="4" refreshError="1"/>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za"/>
      <sheetName val="Country"/>
      <sheetName val="Fattura"/>
      <sheetName val="Macros"/>
      <sheetName val="ATW"/>
      <sheetName val="Proteggi"/>
      <sheetName val="TemplateInformation"/>
      <sheetName val="Fattura fac simile Regime contr"/>
    </sheetNames>
    <definedNames>
      <definedName name="Nada"/>
    </definedNames>
    <sheetDataSet>
      <sheetData sheetId="0"/>
      <sheetData sheetId="1">
        <row r="30">
          <cell r="D30" t="b">
            <v>0</v>
          </cell>
        </row>
      </sheetData>
      <sheetData sheetId="2"/>
      <sheetData sheetId="3">
        <row r="22">
          <cell r="J22">
            <v>1</v>
          </cell>
          <cell r="K22">
            <v>134.80000000000001</v>
          </cell>
        </row>
        <row r="27">
          <cell r="J27">
            <v>1</v>
          </cell>
        </row>
      </sheetData>
      <sheetData sheetId="4" refreshError="1"/>
      <sheetData sheetId="5"/>
      <sheetData sheetId="6"/>
      <sheetData sheetId="7"/>
      <sheetData sheetId="8"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57"/>
  <sheetViews>
    <sheetView showGridLines="0" showRowColHeaders="0" tabSelected="1" showOutlineSymbols="0" view="pageBreakPreview" topLeftCell="A16" zoomScale="130" zoomScaleNormal="25" zoomScaleSheetLayoutView="130" workbookViewId="0">
      <selection activeCell="L38" sqref="L38"/>
    </sheetView>
  </sheetViews>
  <sheetFormatPr defaultRowHeight="12.75" x14ac:dyDescent="0.2"/>
  <cols>
    <col min="1" max="1" width="1.5" style="5" customWidth="1"/>
    <col min="2" max="2" width="0.5" style="5" customWidth="1"/>
    <col min="3" max="3" width="4.33203125" style="5" customWidth="1"/>
    <col min="4" max="4" width="10.1640625" style="5" customWidth="1"/>
    <col min="5" max="9" width="9" style="5" customWidth="1"/>
    <col min="10" max="10" width="5.5" style="5" customWidth="1"/>
    <col min="11" max="11" width="7.83203125" style="5" customWidth="1"/>
    <col min="12" max="12" width="12.5" style="5" customWidth="1"/>
    <col min="13" max="13" width="14.83203125" style="5" customWidth="1"/>
    <col min="14" max="14" width="4.33203125" style="5" customWidth="1"/>
    <col min="15" max="15" width="0.5" style="5" customWidth="1"/>
    <col min="16" max="16" width="2" style="6" customWidth="1"/>
    <col min="17" max="17" width="9.33203125" style="6"/>
    <col min="18" max="18" width="10.6640625" style="6" hidden="1" customWidth="1"/>
    <col min="19" max="24" width="9.33203125" style="6"/>
    <col min="25" max="16384" width="9.33203125" style="5"/>
  </cols>
  <sheetData>
    <row r="1" spans="2:15" s="6" customFormat="1" ht="6" customHeight="1" thickBot="1" x14ac:dyDescent="0.25">
      <c r="B1" s="5"/>
      <c r="C1" s="5"/>
      <c r="D1" s="5"/>
      <c r="E1" s="5"/>
      <c r="F1" s="5"/>
      <c r="G1" s="5"/>
      <c r="H1" s="5"/>
      <c r="I1" s="5"/>
      <c r="J1" s="5"/>
      <c r="K1" s="5"/>
      <c r="L1" s="5"/>
      <c r="M1" s="5"/>
      <c r="N1" s="5"/>
      <c r="O1" s="5"/>
    </row>
    <row r="2" spans="2:15" s="6" customFormat="1" ht="0.95" customHeight="1" thickTop="1" x14ac:dyDescent="0.2">
      <c r="B2" s="30"/>
      <c r="C2" s="29"/>
      <c r="D2" s="29"/>
      <c r="E2" s="29"/>
      <c r="F2" s="29"/>
      <c r="G2" s="29"/>
      <c r="H2" s="29"/>
      <c r="I2" s="29"/>
      <c r="J2" s="29"/>
      <c r="K2" s="29"/>
      <c r="L2" s="29"/>
      <c r="M2" s="29"/>
      <c r="N2" s="29"/>
      <c r="O2" s="28"/>
    </row>
    <row r="3" spans="2:15" s="6" customFormat="1" ht="14.1" customHeight="1" x14ac:dyDescent="0.3">
      <c r="B3" s="14"/>
      <c r="C3" s="27"/>
      <c r="D3" s="27"/>
      <c r="E3" s="20"/>
      <c r="F3" s="20"/>
      <c r="G3" s="20"/>
      <c r="H3" s="20"/>
      <c r="I3" s="20"/>
      <c r="J3" s="20"/>
      <c r="K3" s="20"/>
      <c r="L3" s="20"/>
      <c r="M3" s="20"/>
      <c r="N3" s="12"/>
      <c r="O3" s="10"/>
    </row>
    <row r="4" spans="2:15" s="6" customFormat="1" ht="14.1" customHeight="1" x14ac:dyDescent="0.3">
      <c r="B4" s="14"/>
      <c r="C4" s="20"/>
      <c r="D4" s="20"/>
      <c r="E4" s="20"/>
      <c r="F4" s="20"/>
      <c r="G4" s="20"/>
      <c r="H4" s="20"/>
      <c r="I4" s="20"/>
      <c r="J4" s="20"/>
      <c r="K4" s="20"/>
      <c r="L4" s="26"/>
      <c r="M4" s="25" t="s">
        <v>40</v>
      </c>
      <c r="N4" s="24"/>
      <c r="O4" s="10"/>
    </row>
    <row r="5" spans="2:15" s="6" customFormat="1" ht="14.1" customHeight="1" x14ac:dyDescent="0.3">
      <c r="B5" s="14"/>
      <c r="C5" s="20"/>
      <c r="D5" s="20"/>
      <c r="E5" s="20"/>
      <c r="F5" s="20"/>
      <c r="G5" s="20"/>
      <c r="H5" s="20"/>
      <c r="I5" s="20"/>
      <c r="J5" s="20"/>
      <c r="K5" s="20"/>
      <c r="L5" s="20"/>
      <c r="M5" s="20"/>
      <c r="N5" s="12"/>
      <c r="O5" s="10"/>
    </row>
    <row r="6" spans="2:15" s="6" customFormat="1" ht="14.1" customHeight="1" x14ac:dyDescent="0.3">
      <c r="B6" s="14"/>
      <c r="C6" s="20"/>
      <c r="D6" s="18"/>
      <c r="E6" s="18"/>
      <c r="F6" s="18"/>
      <c r="G6" s="18"/>
      <c r="H6" s="18"/>
      <c r="I6" s="18"/>
      <c r="J6" s="18"/>
      <c r="K6" s="18"/>
      <c r="L6" s="18"/>
      <c r="M6" s="18"/>
      <c r="N6" s="12"/>
      <c r="O6" s="10"/>
    </row>
    <row r="7" spans="2:15" s="6" customFormat="1" ht="14.1" customHeight="1" x14ac:dyDescent="0.3">
      <c r="B7" s="14"/>
      <c r="C7" s="20"/>
      <c r="D7" s="18"/>
      <c r="E7" s="18"/>
      <c r="F7" s="18"/>
      <c r="G7" s="18"/>
      <c r="H7" s="18"/>
      <c r="I7" s="18"/>
      <c r="J7" s="18"/>
      <c r="K7" s="18"/>
      <c r="L7" s="18"/>
      <c r="M7" s="18"/>
      <c r="N7" s="12"/>
      <c r="O7" s="10"/>
    </row>
    <row r="8" spans="2:15" s="6" customFormat="1" ht="14.1" customHeight="1" x14ac:dyDescent="0.3">
      <c r="B8" s="14"/>
      <c r="C8" s="20"/>
      <c r="D8" s="18"/>
      <c r="E8" s="18"/>
      <c r="F8" s="18"/>
      <c r="G8" s="18"/>
      <c r="H8" s="18"/>
      <c r="I8" s="18"/>
      <c r="J8" s="18"/>
      <c r="K8" s="18"/>
      <c r="L8" s="18"/>
      <c r="M8" s="18"/>
      <c r="N8" s="12"/>
      <c r="O8" s="10"/>
    </row>
    <row r="9" spans="2:15" s="6" customFormat="1" ht="14.1" customHeight="1" thickBot="1" x14ac:dyDescent="0.35">
      <c r="B9" s="14"/>
      <c r="C9" s="20"/>
      <c r="D9" s="18"/>
      <c r="E9" s="18"/>
      <c r="F9" s="18"/>
      <c r="G9" s="18"/>
      <c r="H9" s="18"/>
      <c r="I9" s="18"/>
      <c r="J9" s="18"/>
      <c r="K9" s="18"/>
      <c r="L9" s="18"/>
      <c r="M9" s="18"/>
      <c r="N9" s="12"/>
      <c r="O9" s="10"/>
    </row>
    <row r="10" spans="2:15" s="6" customFormat="1" ht="3" customHeight="1" thickTop="1" x14ac:dyDescent="0.3">
      <c r="B10" s="14"/>
      <c r="C10" s="20"/>
      <c r="D10" s="23"/>
      <c r="E10" s="23"/>
      <c r="F10" s="23"/>
      <c r="G10" s="23"/>
      <c r="H10" s="23"/>
      <c r="I10" s="23"/>
      <c r="J10" s="22"/>
      <c r="K10" s="22"/>
      <c r="L10" s="23"/>
      <c r="M10" s="22"/>
      <c r="N10" s="21"/>
      <c r="O10" s="10"/>
    </row>
    <row r="11" spans="2:15" s="6" customFormat="1" ht="14.1" customHeight="1" x14ac:dyDescent="0.3">
      <c r="B11" s="14"/>
      <c r="C11" s="20"/>
      <c r="D11" s="18"/>
      <c r="E11" s="18"/>
      <c r="F11" s="18"/>
      <c r="G11" s="18"/>
      <c r="H11" s="18"/>
      <c r="I11" s="18"/>
      <c r="J11" s="18"/>
      <c r="K11" s="18"/>
      <c r="L11" s="18"/>
      <c r="M11" s="18"/>
      <c r="N11" s="12"/>
      <c r="O11" s="10"/>
    </row>
    <row r="12" spans="2:15" s="6" customFormat="1" ht="15" x14ac:dyDescent="0.3">
      <c r="B12" s="14"/>
      <c r="C12" s="20"/>
      <c r="D12" s="216"/>
      <c r="E12" s="216"/>
      <c r="F12" s="217"/>
      <c r="G12" s="217"/>
      <c r="H12" s="217"/>
      <c r="I12" s="217"/>
      <c r="J12" s="217"/>
      <c r="K12" s="216"/>
      <c r="L12" s="216"/>
      <c r="M12" s="216"/>
      <c r="N12" s="218"/>
      <c r="O12" s="10"/>
    </row>
    <row r="13" spans="2:15" s="6" customFormat="1" ht="15" customHeight="1" x14ac:dyDescent="0.3">
      <c r="B13" s="14"/>
      <c r="C13" s="20"/>
      <c r="D13" s="216" t="s">
        <v>41</v>
      </c>
      <c r="E13" s="267" t="s">
        <v>40</v>
      </c>
      <c r="F13" s="268"/>
      <c r="G13" s="268"/>
      <c r="H13" s="268"/>
      <c r="I13" s="268"/>
      <c r="J13" s="268"/>
      <c r="K13" s="216"/>
      <c r="L13" s="269" t="s">
        <v>39</v>
      </c>
      <c r="M13" s="270"/>
      <c r="N13" s="219"/>
      <c r="O13" s="10"/>
    </row>
    <row r="14" spans="2:15" s="6" customFormat="1" ht="15" customHeight="1" x14ac:dyDescent="0.3">
      <c r="B14" s="14"/>
      <c r="C14" s="20"/>
      <c r="D14" s="216" t="s">
        <v>38</v>
      </c>
      <c r="E14" s="271"/>
      <c r="F14" s="272"/>
      <c r="G14" s="272"/>
      <c r="H14" s="272"/>
      <c r="I14" s="272"/>
      <c r="J14" s="272"/>
      <c r="K14" s="216"/>
      <c r="L14" s="216"/>
      <c r="M14" s="220"/>
      <c r="N14" s="221"/>
      <c r="O14" s="10"/>
    </row>
    <row r="15" spans="2:15" s="6" customFormat="1" ht="15" customHeight="1" x14ac:dyDescent="0.3">
      <c r="B15" s="14"/>
      <c r="C15" s="20"/>
      <c r="D15" s="216" t="s">
        <v>37</v>
      </c>
      <c r="E15" s="222"/>
      <c r="F15" s="223"/>
      <c r="G15" s="224" t="s">
        <v>36</v>
      </c>
      <c r="H15" s="223"/>
      <c r="I15" s="223"/>
      <c r="J15" s="223"/>
      <c r="K15" s="216"/>
      <c r="L15" s="273"/>
      <c r="M15" s="274"/>
      <c r="N15" s="218"/>
      <c r="O15" s="10"/>
    </row>
    <row r="16" spans="2:15" s="6" customFormat="1" ht="15" customHeight="1" x14ac:dyDescent="0.3">
      <c r="B16" s="14"/>
      <c r="C16" s="20"/>
      <c r="D16" s="216" t="s">
        <v>35</v>
      </c>
      <c r="E16" s="222"/>
      <c r="F16" s="222"/>
      <c r="G16" s="225" t="s">
        <v>34</v>
      </c>
      <c r="H16" s="222"/>
      <c r="I16" s="222"/>
      <c r="J16" s="222"/>
      <c r="K16" s="216"/>
      <c r="L16" s="216"/>
      <c r="M16" s="226"/>
      <c r="N16" s="218"/>
      <c r="O16" s="10"/>
    </row>
    <row r="17" spans="2:18" s="6" customFormat="1" ht="15" customHeight="1" x14ac:dyDescent="0.3">
      <c r="B17" s="14"/>
      <c r="C17" s="20"/>
      <c r="D17" s="216" t="s">
        <v>33</v>
      </c>
      <c r="E17" s="227"/>
      <c r="F17" s="227"/>
      <c r="G17" s="227"/>
      <c r="H17" s="227"/>
      <c r="I17" s="227"/>
      <c r="J17" s="227"/>
      <c r="K17" s="216"/>
      <c r="L17" s="216"/>
      <c r="M17" s="226"/>
      <c r="N17" s="218"/>
      <c r="O17" s="10"/>
    </row>
    <row r="18" spans="2:18" s="6" customFormat="1" ht="15" thickBot="1" x14ac:dyDescent="0.3">
      <c r="B18" s="14"/>
      <c r="C18" s="31"/>
      <c r="D18" s="216"/>
      <c r="E18" s="216"/>
      <c r="F18" s="216"/>
      <c r="G18" s="216"/>
      <c r="H18" s="216"/>
      <c r="I18" s="216"/>
      <c r="J18" s="216"/>
      <c r="K18" s="216"/>
      <c r="L18" s="216"/>
      <c r="M18" s="216"/>
      <c r="N18" s="218"/>
      <c r="O18" s="10"/>
    </row>
    <row r="19" spans="2:18" s="6" customFormat="1" ht="18" customHeight="1" thickBot="1" x14ac:dyDescent="0.3">
      <c r="B19" s="14"/>
      <c r="C19" s="31"/>
      <c r="D19" s="275" t="s">
        <v>32</v>
      </c>
      <c r="E19" s="276"/>
      <c r="F19" s="277" t="s">
        <v>31</v>
      </c>
      <c r="G19" s="278"/>
      <c r="H19" s="278"/>
      <c r="I19" s="279"/>
      <c r="J19" s="228" t="s">
        <v>30</v>
      </c>
      <c r="K19" s="280" t="s">
        <v>29</v>
      </c>
      <c r="L19" s="276"/>
      <c r="M19" s="229" t="s">
        <v>28</v>
      </c>
      <c r="N19" s="230"/>
      <c r="O19" s="10"/>
    </row>
    <row r="20" spans="2:18" s="6" customFormat="1" ht="15" customHeight="1" x14ac:dyDescent="0.25">
      <c r="B20" s="14"/>
      <c r="C20" s="31"/>
      <c r="D20" s="231"/>
      <c r="E20" s="232"/>
      <c r="F20" s="281"/>
      <c r="G20" s="282"/>
      <c r="H20" s="282"/>
      <c r="I20" s="283"/>
      <c r="J20" s="233"/>
      <c r="K20" s="234"/>
      <c r="L20" s="235"/>
      <c r="M20" s="236"/>
      <c r="N20" s="230"/>
      <c r="O20" s="10"/>
      <c r="R20" s="19">
        <f t="shared" ref="R20:R36" si="0">IF(M20&lt;&gt;"",M20*K20/100,0)</f>
        <v>0</v>
      </c>
    </row>
    <row r="21" spans="2:18" s="6" customFormat="1" ht="15" customHeight="1" x14ac:dyDescent="0.25">
      <c r="B21" s="14"/>
      <c r="C21" s="31"/>
      <c r="D21" s="237"/>
      <c r="E21" s="238"/>
      <c r="F21" s="284"/>
      <c r="G21" s="285"/>
      <c r="H21" s="285"/>
      <c r="I21" s="286"/>
      <c r="J21" s="239">
        <v>76</v>
      </c>
      <c r="K21" s="240"/>
      <c r="L21" s="241"/>
      <c r="M21" s="236"/>
      <c r="N21" s="230"/>
      <c r="O21" s="10"/>
      <c r="R21" s="19">
        <f t="shared" si="0"/>
        <v>0</v>
      </c>
    </row>
    <row r="22" spans="2:18" s="6" customFormat="1" ht="15" customHeight="1" x14ac:dyDescent="0.25">
      <c r="B22" s="14"/>
      <c r="C22" s="31"/>
      <c r="D22" s="237"/>
      <c r="E22" s="335"/>
      <c r="F22" s="341"/>
      <c r="G22" s="285"/>
      <c r="H22" s="285"/>
      <c r="I22" s="342"/>
      <c r="J22" s="340">
        <v>1</v>
      </c>
      <c r="K22" s="287">
        <v>28846.15</v>
      </c>
      <c r="L22" s="288"/>
      <c r="M22" s="236">
        <f>+Data102*data17</f>
        <v>28846.15</v>
      </c>
      <c r="N22" s="230"/>
      <c r="O22" s="10"/>
      <c r="R22" s="19">
        <f t="shared" si="0"/>
        <v>8321003.6982250009</v>
      </c>
    </row>
    <row r="23" spans="2:18" s="6" customFormat="1" ht="15" customHeight="1" x14ac:dyDescent="0.25">
      <c r="B23" s="14"/>
      <c r="C23" s="31"/>
      <c r="D23" s="237"/>
      <c r="E23" s="336"/>
      <c r="F23" s="343"/>
      <c r="G23" s="285"/>
      <c r="H23" s="285"/>
      <c r="I23" s="342"/>
      <c r="J23" s="340">
        <v>1</v>
      </c>
      <c r="K23" s="287"/>
      <c r="L23" s="289"/>
      <c r="M23" s="236"/>
      <c r="N23" s="230"/>
      <c r="O23" s="10"/>
      <c r="R23" s="19">
        <f t="shared" si="0"/>
        <v>0</v>
      </c>
    </row>
    <row r="24" spans="2:18" s="6" customFormat="1" ht="15" customHeight="1" x14ac:dyDescent="0.25">
      <c r="B24" s="14"/>
      <c r="C24" s="31"/>
      <c r="D24" s="237"/>
      <c r="E24" s="337"/>
      <c r="F24" s="341"/>
      <c r="G24" s="285"/>
      <c r="H24" s="285"/>
      <c r="I24" s="342"/>
      <c r="J24" s="340">
        <v>1</v>
      </c>
      <c r="K24" s="287"/>
      <c r="L24" s="289"/>
      <c r="M24" s="236"/>
      <c r="N24" s="230"/>
      <c r="O24" s="10"/>
      <c r="R24" s="19">
        <f t="shared" si="0"/>
        <v>0</v>
      </c>
    </row>
    <row r="25" spans="2:18" s="6" customFormat="1" ht="15" customHeight="1" x14ac:dyDescent="0.25">
      <c r="B25" s="14"/>
      <c r="C25" s="31"/>
      <c r="D25" s="237"/>
      <c r="E25" s="338"/>
      <c r="F25" s="343"/>
      <c r="G25" s="285"/>
      <c r="H25" s="285"/>
      <c r="I25" s="342"/>
      <c r="J25" s="340"/>
      <c r="K25" s="287"/>
      <c r="L25" s="289"/>
      <c r="M25" s="236"/>
      <c r="N25" s="230"/>
      <c r="O25" s="10"/>
      <c r="R25" s="19">
        <f t="shared" si="0"/>
        <v>0</v>
      </c>
    </row>
    <row r="26" spans="2:18" s="6" customFormat="1" ht="15" customHeight="1" x14ac:dyDescent="0.25">
      <c r="B26" s="14"/>
      <c r="C26" s="31"/>
      <c r="D26" s="237"/>
      <c r="E26" s="338"/>
      <c r="F26" s="341" t="s">
        <v>132</v>
      </c>
      <c r="G26" s="285"/>
      <c r="H26" s="285"/>
      <c r="I26" s="342"/>
      <c r="J26" s="340">
        <v>1</v>
      </c>
      <c r="K26" s="287"/>
      <c r="L26" s="289"/>
      <c r="M26" s="236"/>
      <c r="N26" s="230"/>
      <c r="O26" s="10"/>
      <c r="R26" s="19">
        <f t="shared" si="0"/>
        <v>0</v>
      </c>
    </row>
    <row r="27" spans="2:18" s="6" customFormat="1" ht="15" customHeight="1" x14ac:dyDescent="0.25">
      <c r="B27" s="14"/>
      <c r="C27" s="31"/>
      <c r="D27" s="237"/>
      <c r="E27" s="339"/>
      <c r="F27" s="343"/>
      <c r="G27" s="285"/>
      <c r="H27" s="285"/>
      <c r="I27" s="342"/>
      <c r="J27" s="340">
        <v>1</v>
      </c>
      <c r="K27" s="287">
        <v>250</v>
      </c>
      <c r="L27" s="289"/>
      <c r="M27" s="236">
        <f>+Data107</f>
        <v>250</v>
      </c>
      <c r="N27" s="230"/>
      <c r="O27" s="10"/>
      <c r="R27" s="19">
        <f t="shared" si="0"/>
        <v>625</v>
      </c>
    </row>
    <row r="28" spans="2:18" s="6" customFormat="1" ht="15" customHeight="1" x14ac:dyDescent="0.25">
      <c r="B28" s="14"/>
      <c r="C28" s="31"/>
      <c r="D28" s="237"/>
      <c r="E28" s="242"/>
      <c r="F28" s="295"/>
      <c r="G28" s="285"/>
      <c r="H28" s="285"/>
      <c r="I28" s="286"/>
      <c r="J28" s="239"/>
      <c r="K28" s="287"/>
      <c r="L28" s="289"/>
      <c r="M28" s="236"/>
      <c r="N28" s="230"/>
      <c r="O28" s="10"/>
      <c r="R28" s="19">
        <f t="shared" si="0"/>
        <v>0</v>
      </c>
    </row>
    <row r="29" spans="2:18" s="6" customFormat="1" ht="15" customHeight="1" x14ac:dyDescent="0.25">
      <c r="B29" s="14"/>
      <c r="C29" s="31"/>
      <c r="D29" s="237"/>
      <c r="E29" s="242"/>
      <c r="F29" s="284"/>
      <c r="G29" s="285"/>
      <c r="H29" s="285"/>
      <c r="I29" s="286"/>
      <c r="J29" s="239"/>
      <c r="K29" s="287"/>
      <c r="L29" s="289"/>
      <c r="M29" s="236"/>
      <c r="N29" s="230"/>
      <c r="O29" s="10"/>
      <c r="R29" s="19">
        <f t="shared" si="0"/>
        <v>0</v>
      </c>
    </row>
    <row r="30" spans="2:18" s="6" customFormat="1" ht="15" customHeight="1" x14ac:dyDescent="0.25">
      <c r="B30" s="14"/>
      <c r="C30" s="31"/>
      <c r="D30" s="237"/>
      <c r="E30" s="242"/>
      <c r="F30" s="295"/>
      <c r="G30" s="285"/>
      <c r="H30" s="285"/>
      <c r="I30" s="286"/>
      <c r="J30" s="239"/>
      <c r="K30" s="287"/>
      <c r="L30" s="289"/>
      <c r="M30" s="236"/>
      <c r="N30" s="230"/>
      <c r="O30" s="10"/>
      <c r="R30" s="19">
        <f t="shared" si="0"/>
        <v>0</v>
      </c>
    </row>
    <row r="31" spans="2:18" s="6" customFormat="1" ht="15" customHeight="1" x14ac:dyDescent="0.25">
      <c r="B31" s="14"/>
      <c r="C31" s="31"/>
      <c r="D31" s="237"/>
      <c r="E31" s="238"/>
      <c r="F31" s="284"/>
      <c r="G31" s="285"/>
      <c r="H31" s="285"/>
      <c r="I31" s="286"/>
      <c r="J31" s="239"/>
      <c r="K31" s="287"/>
      <c r="L31" s="289"/>
      <c r="M31" s="236"/>
      <c r="N31" s="230"/>
      <c r="O31" s="10"/>
      <c r="R31" s="19">
        <f t="shared" si="0"/>
        <v>0</v>
      </c>
    </row>
    <row r="32" spans="2:18" s="6" customFormat="1" ht="15" customHeight="1" x14ac:dyDescent="0.25">
      <c r="B32" s="14"/>
      <c r="C32" s="31"/>
      <c r="D32" s="237"/>
      <c r="E32" s="238"/>
      <c r="F32" s="295"/>
      <c r="G32" s="285"/>
      <c r="H32" s="285"/>
      <c r="I32" s="286"/>
      <c r="J32" s="239"/>
      <c r="K32" s="287"/>
      <c r="L32" s="289"/>
      <c r="M32" s="236"/>
      <c r="N32" s="230"/>
      <c r="O32" s="10"/>
      <c r="R32" s="19">
        <f t="shared" si="0"/>
        <v>0</v>
      </c>
    </row>
    <row r="33" spans="2:18" s="6" customFormat="1" ht="15" customHeight="1" x14ac:dyDescent="0.25">
      <c r="B33" s="14"/>
      <c r="C33" s="31"/>
      <c r="D33" s="290" t="s">
        <v>27</v>
      </c>
      <c r="E33" s="291"/>
      <c r="F33" s="284"/>
      <c r="G33" s="285"/>
      <c r="H33" s="285"/>
      <c r="I33" s="286"/>
      <c r="J33" s="239"/>
      <c r="K33" s="287"/>
      <c r="L33" s="289"/>
      <c r="M33" s="236"/>
      <c r="N33" s="230"/>
      <c r="O33" s="10"/>
      <c r="R33" s="19">
        <f t="shared" si="0"/>
        <v>0</v>
      </c>
    </row>
    <row r="34" spans="2:18" s="6" customFormat="1" ht="15" customHeight="1" x14ac:dyDescent="0.25">
      <c r="B34" s="14"/>
      <c r="C34" s="31"/>
      <c r="D34" s="292"/>
      <c r="E34" s="291"/>
      <c r="F34" s="295"/>
      <c r="G34" s="296"/>
      <c r="H34" s="296"/>
      <c r="I34" s="297"/>
      <c r="J34" s="239"/>
      <c r="K34" s="287"/>
      <c r="L34" s="289"/>
      <c r="M34" s="236"/>
      <c r="N34" s="230"/>
      <c r="O34" s="10"/>
      <c r="R34" s="19">
        <f t="shared" si="0"/>
        <v>0</v>
      </c>
    </row>
    <row r="35" spans="2:18" s="6" customFormat="1" ht="15" customHeight="1" x14ac:dyDescent="0.25">
      <c r="B35" s="14"/>
      <c r="C35" s="31"/>
      <c r="D35" s="292"/>
      <c r="E35" s="291"/>
      <c r="F35" s="295"/>
      <c r="G35" s="296"/>
      <c r="H35" s="296"/>
      <c r="I35" s="297"/>
      <c r="J35" s="239"/>
      <c r="K35" s="240"/>
      <c r="L35" s="241"/>
      <c r="M35" s="236"/>
      <c r="N35" s="230"/>
      <c r="O35" s="10"/>
      <c r="R35" s="19">
        <f t="shared" si="0"/>
        <v>0</v>
      </c>
    </row>
    <row r="36" spans="2:18" s="6" customFormat="1" ht="15" customHeight="1" thickBot="1" x14ac:dyDescent="0.3">
      <c r="B36" s="14"/>
      <c r="C36" s="31"/>
      <c r="D36" s="293"/>
      <c r="E36" s="294"/>
      <c r="F36" s="298"/>
      <c r="G36" s="299"/>
      <c r="H36" s="299"/>
      <c r="I36" s="300"/>
      <c r="J36" s="243"/>
      <c r="K36" s="244"/>
      <c r="L36" s="245"/>
      <c r="M36" s="246"/>
      <c r="N36" s="230"/>
      <c r="O36" s="10"/>
      <c r="R36" s="19">
        <f t="shared" si="0"/>
        <v>0</v>
      </c>
    </row>
    <row r="37" spans="2:18" s="6" customFormat="1" ht="15.95" customHeight="1" thickBot="1" x14ac:dyDescent="0.3">
      <c r="B37" s="14"/>
      <c r="C37" s="31"/>
      <c r="D37" s="247"/>
      <c r="E37" s="248"/>
      <c r="F37" s="217"/>
      <c r="G37" s="217"/>
      <c r="H37" s="217"/>
      <c r="I37" s="217"/>
      <c r="J37" s="217"/>
      <c r="K37" s="249"/>
      <c r="L37" s="250" t="s">
        <v>26</v>
      </c>
      <c r="M37" s="251">
        <f>+M22</f>
        <v>28846.15</v>
      </c>
      <c r="N37" s="230"/>
      <c r="O37" s="10"/>
    </row>
    <row r="38" spans="2:18" s="6" customFormat="1" ht="15.95" customHeight="1" thickBot="1" x14ac:dyDescent="0.3">
      <c r="B38" s="14"/>
      <c r="C38" s="31"/>
      <c r="D38" s="301" t="s">
        <v>128</v>
      </c>
      <c r="E38" s="302"/>
      <c r="F38" s="302"/>
      <c r="G38" s="302"/>
      <c r="H38" s="302"/>
      <c r="I38" s="302"/>
      <c r="J38" s="302"/>
      <c r="K38" s="249"/>
      <c r="L38" s="252" t="s">
        <v>44</v>
      </c>
      <c r="M38" s="251">
        <f>+M37*0.04</f>
        <v>1153.846</v>
      </c>
      <c r="N38" s="230"/>
      <c r="O38" s="10"/>
    </row>
    <row r="39" spans="2:18" s="6" customFormat="1" ht="15.95" customHeight="1" thickBot="1" x14ac:dyDescent="0.3">
      <c r="B39" s="14"/>
      <c r="C39" s="31"/>
      <c r="D39" s="303" t="s">
        <v>129</v>
      </c>
      <c r="E39" s="304"/>
      <c r="F39" s="304"/>
      <c r="G39" s="304"/>
      <c r="H39" s="304"/>
      <c r="I39" s="304"/>
      <c r="J39" s="304"/>
      <c r="K39" s="253"/>
      <c r="L39" s="254" t="s">
        <v>133</v>
      </c>
      <c r="M39" s="251">
        <f>+M27</f>
        <v>250</v>
      </c>
      <c r="N39" s="230"/>
      <c r="O39" s="10"/>
    </row>
    <row r="40" spans="2:18" s="6" customFormat="1" ht="15.95" customHeight="1" thickBot="1" x14ac:dyDescent="0.3">
      <c r="B40" s="14"/>
      <c r="C40" s="31"/>
      <c r="D40" s="303" t="s">
        <v>130</v>
      </c>
      <c r="E40" s="304"/>
      <c r="F40" s="304"/>
      <c r="G40" s="304"/>
      <c r="H40" s="304"/>
      <c r="I40" s="304"/>
      <c r="J40" s="304"/>
      <c r="K40" s="255"/>
      <c r="L40" s="254" t="s">
        <v>25</v>
      </c>
      <c r="M40" s="251">
        <f>+M39+M38+M37</f>
        <v>30249.996000000003</v>
      </c>
      <c r="N40" s="230"/>
      <c r="O40" s="10"/>
    </row>
    <row r="41" spans="2:18" s="6" customFormat="1" ht="15.95" customHeight="1" thickBot="1" x14ac:dyDescent="0.3">
      <c r="B41" s="14"/>
      <c r="C41" s="31"/>
      <c r="D41" s="303" t="s">
        <v>131</v>
      </c>
      <c r="E41" s="304"/>
      <c r="F41" s="304"/>
      <c r="G41" s="304"/>
      <c r="H41" s="304"/>
      <c r="I41" s="304"/>
      <c r="J41" s="304"/>
      <c r="K41" s="255"/>
      <c r="L41" s="254" t="s">
        <v>24</v>
      </c>
      <c r="M41" s="256"/>
      <c r="N41" s="230"/>
      <c r="O41" s="10"/>
    </row>
    <row r="42" spans="2:18" s="6" customFormat="1" ht="15.95" customHeight="1" thickBot="1" x14ac:dyDescent="0.3">
      <c r="B42" s="14"/>
      <c r="C42" s="31"/>
      <c r="D42" s="302"/>
      <c r="E42" s="302"/>
      <c r="F42" s="302"/>
      <c r="G42" s="302"/>
      <c r="H42" s="302"/>
      <c r="I42" s="302"/>
      <c r="J42" s="302"/>
      <c r="K42" s="255"/>
      <c r="L42" s="257"/>
      <c r="M42" s="258"/>
      <c r="N42" s="230"/>
      <c r="O42" s="10"/>
    </row>
    <row r="43" spans="2:18" s="6" customFormat="1" ht="18" customHeight="1" thickBot="1" x14ac:dyDescent="0.3">
      <c r="B43" s="14"/>
      <c r="C43" s="31"/>
      <c r="D43" s="301" t="s">
        <v>127</v>
      </c>
      <c r="E43" s="302"/>
      <c r="F43" s="302"/>
      <c r="G43" s="302"/>
      <c r="H43" s="302"/>
      <c r="I43" s="302"/>
      <c r="J43" s="302"/>
      <c r="K43" s="249"/>
      <c r="L43" s="259" t="s">
        <v>46</v>
      </c>
      <c r="M43" s="260">
        <f>+M41+M40</f>
        <v>30249.996000000003</v>
      </c>
      <c r="N43" s="230"/>
      <c r="O43" s="10"/>
    </row>
    <row r="44" spans="2:18" s="6" customFormat="1" ht="14.25" x14ac:dyDescent="0.25">
      <c r="B44" s="14"/>
      <c r="C44" s="31"/>
      <c r="D44" s="215"/>
      <c r="E44" s="215"/>
      <c r="F44" s="215"/>
      <c r="G44" s="215"/>
      <c r="H44" s="215"/>
      <c r="I44" s="215"/>
      <c r="J44" s="215"/>
      <c r="K44" s="261"/>
      <c r="L44" s="262"/>
      <c r="M44" s="263"/>
      <c r="N44" s="230"/>
      <c r="O44" s="10"/>
    </row>
    <row r="45" spans="2:18" s="6" customFormat="1" x14ac:dyDescent="0.2">
      <c r="B45" s="14"/>
      <c r="C45" s="12"/>
      <c r="D45" s="264"/>
      <c r="E45" s="264"/>
      <c r="F45" s="264"/>
      <c r="G45" s="264"/>
      <c r="H45" s="264"/>
      <c r="I45" s="264"/>
      <c r="J45" s="264"/>
      <c r="K45" s="261"/>
      <c r="L45" s="261"/>
      <c r="M45" s="261"/>
      <c r="N45" s="230"/>
      <c r="O45" s="10"/>
    </row>
    <row r="46" spans="2:18" s="6" customFormat="1" x14ac:dyDescent="0.2">
      <c r="B46" s="14"/>
      <c r="C46" s="12"/>
      <c r="D46" s="12"/>
      <c r="E46" s="12"/>
      <c r="F46" s="12"/>
      <c r="G46" s="12"/>
      <c r="H46" s="12"/>
      <c r="I46" s="12"/>
      <c r="J46" s="12"/>
      <c r="K46" s="17"/>
      <c r="L46" s="17"/>
      <c r="M46" s="17"/>
      <c r="N46" s="11"/>
      <c r="O46" s="10"/>
    </row>
    <row r="47" spans="2:18" s="6" customFormat="1" x14ac:dyDescent="0.2">
      <c r="B47" s="14"/>
      <c r="C47" s="12"/>
      <c r="D47" s="12"/>
      <c r="E47" s="15"/>
      <c r="F47" s="13"/>
      <c r="G47" s="13"/>
      <c r="H47" s="13"/>
      <c r="I47" s="13"/>
      <c r="J47" s="13"/>
      <c r="K47" s="13"/>
      <c r="L47" s="13"/>
      <c r="M47" s="12"/>
      <c r="N47" s="11"/>
      <c r="O47" s="10"/>
    </row>
    <row r="48" spans="2:18" s="6" customFormat="1" x14ac:dyDescent="0.2">
      <c r="B48" s="14"/>
      <c r="C48" s="12"/>
      <c r="D48" s="12"/>
      <c r="E48" s="13"/>
      <c r="F48" s="13"/>
      <c r="G48" s="13"/>
      <c r="H48" s="13"/>
      <c r="I48" s="13"/>
      <c r="J48" s="13"/>
      <c r="K48" s="13"/>
      <c r="L48" s="13"/>
      <c r="M48" s="16"/>
      <c r="N48" s="11"/>
      <c r="O48" s="10"/>
    </row>
    <row r="49" spans="2:15" s="6" customFormat="1" x14ac:dyDescent="0.2">
      <c r="B49" s="14"/>
      <c r="C49" s="12"/>
      <c r="D49" s="12"/>
      <c r="E49" s="13"/>
      <c r="F49" s="13"/>
      <c r="G49" s="13"/>
      <c r="H49" s="13"/>
      <c r="I49" s="13"/>
      <c r="J49" s="13"/>
      <c r="K49" s="13"/>
      <c r="L49" s="13"/>
      <c r="M49" s="12"/>
      <c r="N49" s="11"/>
      <c r="O49" s="10"/>
    </row>
    <row r="50" spans="2:15" s="6" customFormat="1" x14ac:dyDescent="0.2">
      <c r="B50" s="14"/>
      <c r="C50" s="12"/>
      <c r="D50" s="12"/>
      <c r="E50" s="13"/>
      <c r="F50" s="13"/>
      <c r="G50" s="13"/>
      <c r="H50" s="13"/>
      <c r="I50" s="13"/>
      <c r="J50" s="13"/>
      <c r="K50" s="13"/>
      <c r="L50" s="13"/>
      <c r="M50" s="12"/>
      <c r="N50" s="11"/>
      <c r="O50" s="10"/>
    </row>
    <row r="51" spans="2:15" s="6" customFormat="1" x14ac:dyDescent="0.2">
      <c r="B51" s="14"/>
      <c r="C51" s="12"/>
      <c r="D51" s="12"/>
      <c r="E51" s="13"/>
      <c r="F51" s="13"/>
      <c r="G51" s="13"/>
      <c r="H51" s="13"/>
      <c r="I51" s="13"/>
      <c r="J51" s="13"/>
      <c r="K51" s="13"/>
      <c r="L51" s="13"/>
      <c r="M51" s="12"/>
      <c r="N51" s="11"/>
      <c r="O51" s="10"/>
    </row>
    <row r="52" spans="2:15" s="6" customFormat="1" ht="3" customHeight="1" x14ac:dyDescent="0.2">
      <c r="B52" s="14"/>
      <c r="C52" s="12"/>
      <c r="D52" s="12"/>
      <c r="E52" s="12"/>
      <c r="F52" s="12"/>
      <c r="G52" s="12"/>
      <c r="H52" s="12"/>
      <c r="I52" s="12"/>
      <c r="J52" s="12"/>
      <c r="K52" s="12"/>
      <c r="L52" s="12"/>
      <c r="M52" s="12"/>
      <c r="N52" s="11"/>
      <c r="O52" s="10"/>
    </row>
    <row r="53" spans="2:15" s="6" customFormat="1" x14ac:dyDescent="0.2">
      <c r="B53" s="14"/>
      <c r="C53" s="12"/>
      <c r="D53" s="12"/>
      <c r="E53" s="15"/>
      <c r="F53" s="13"/>
      <c r="G53" s="13"/>
      <c r="H53" s="13"/>
      <c r="I53" s="13"/>
      <c r="J53" s="13"/>
      <c r="K53" s="13"/>
      <c r="L53" s="13"/>
      <c r="M53" s="12"/>
      <c r="N53" s="11"/>
      <c r="O53" s="10"/>
    </row>
    <row r="54" spans="2:15" s="6" customFormat="1" x14ac:dyDescent="0.2">
      <c r="B54" s="14"/>
      <c r="C54" s="12"/>
      <c r="D54" s="12"/>
      <c r="E54" s="13"/>
      <c r="F54" s="13"/>
      <c r="G54" s="13"/>
      <c r="H54" s="13"/>
      <c r="I54" s="13"/>
      <c r="J54" s="13"/>
      <c r="K54" s="13"/>
      <c r="L54" s="13"/>
      <c r="M54" s="12"/>
      <c r="N54" s="11"/>
      <c r="O54" s="10"/>
    </row>
    <row r="55" spans="2:15" s="6" customFormat="1" x14ac:dyDescent="0.2">
      <c r="B55" s="14"/>
      <c r="C55" s="12"/>
      <c r="D55" s="12"/>
      <c r="E55" s="13"/>
      <c r="F55" s="13"/>
      <c r="G55" s="13"/>
      <c r="H55" s="13"/>
      <c r="I55" s="13"/>
      <c r="J55" s="13"/>
      <c r="K55" s="13"/>
      <c r="L55" s="13"/>
      <c r="M55" s="12"/>
      <c r="N55" s="11"/>
      <c r="O55" s="10"/>
    </row>
    <row r="56" spans="2:15" s="6" customFormat="1" ht="0.95" customHeight="1" thickBot="1" x14ac:dyDescent="0.25">
      <c r="B56" s="9"/>
      <c r="C56" s="8"/>
      <c r="D56" s="8"/>
      <c r="E56" s="8"/>
      <c r="F56" s="8"/>
      <c r="G56" s="8"/>
      <c r="H56" s="8"/>
      <c r="I56" s="8"/>
      <c r="J56" s="8"/>
      <c r="K56" s="8"/>
      <c r="L56" s="8"/>
      <c r="M56" s="8"/>
      <c r="N56" s="8"/>
      <c r="O56" s="7"/>
    </row>
    <row r="57" spans="2:15" s="6" customFormat="1" ht="6" customHeight="1" thickTop="1" x14ac:dyDescent="0.2">
      <c r="B57" s="5"/>
      <c r="C57" s="5"/>
      <c r="D57" s="5"/>
      <c r="E57" s="5"/>
      <c r="F57" s="5"/>
      <c r="G57" s="5"/>
      <c r="H57" s="5"/>
      <c r="I57" s="5"/>
      <c r="J57" s="5"/>
      <c r="K57" s="5"/>
      <c r="L57" s="5"/>
      <c r="M57" s="5"/>
      <c r="N57" s="5"/>
      <c r="O57" s="5"/>
    </row>
  </sheetData>
  <mergeCells count="36">
    <mergeCell ref="D38:J38"/>
    <mergeCell ref="D43:J43"/>
    <mergeCell ref="D41:J42"/>
    <mergeCell ref="D40:J40"/>
    <mergeCell ref="D39:J39"/>
    <mergeCell ref="F30:I31"/>
    <mergeCell ref="K30:L30"/>
    <mergeCell ref="K31:L31"/>
    <mergeCell ref="F32:I33"/>
    <mergeCell ref="K32:L32"/>
    <mergeCell ref="D33:E36"/>
    <mergeCell ref="K33:L33"/>
    <mergeCell ref="F34:I34"/>
    <mergeCell ref="K34:L34"/>
    <mergeCell ref="F35:I35"/>
    <mergeCell ref="F36:I36"/>
    <mergeCell ref="F20:I21"/>
    <mergeCell ref="K22:L22"/>
    <mergeCell ref="K23:L23"/>
    <mergeCell ref="K24:L24"/>
    <mergeCell ref="K25:L25"/>
    <mergeCell ref="K26:L26"/>
    <mergeCell ref="K27:L27"/>
    <mergeCell ref="K28:L28"/>
    <mergeCell ref="K29:L29"/>
    <mergeCell ref="F22:I23"/>
    <mergeCell ref="F24:I25"/>
    <mergeCell ref="F26:I27"/>
    <mergeCell ref="F28:I29"/>
    <mergeCell ref="E13:J13"/>
    <mergeCell ref="L13:M13"/>
    <mergeCell ref="E14:J14"/>
    <mergeCell ref="L15:M15"/>
    <mergeCell ref="D19:E19"/>
    <mergeCell ref="F19:I19"/>
    <mergeCell ref="K19:L19"/>
  </mergeCells>
  <dataValidations count="11">
    <dataValidation type="whole" errorStyle="warning" allowBlank="1" showErrorMessage="1" errorTitle="Quantità" error="Immettere un numero." promptTitle="Quantità" sqref="J20:J36">
      <formula1>0</formula1>
      <formula2>1000000000</formula2>
    </dataValidation>
    <dataValidation errorStyle="warning" allowBlank="1" showInputMessage="1" errorTitle="Provincia" promptTitle="Provincia" prompt="Immettere la sigla della provincia." sqref="H16:J16"/>
    <dataValidation errorStyle="warning" allowBlank="1" showInputMessage="1" errorTitle="Solo per uso interno" promptTitle="Solo per uso interno" prompt="Immettere eventuali informazioni aggiuntive. Digitarle direttamente o scriverle a mano dopo la stampa del modulo." sqref="D44"/>
    <dataValidation type="decimal" allowBlank="1" showErrorMessage="1" errorTitle="Prezzo unitario" error="Immettere un numero." promptTitle="Prezzo unitario" sqref="M20:M36 L20:L21 L35:L36">
      <formula1>0</formula1>
      <formula2>1000000000</formula2>
    </dataValidation>
    <dataValidation type="textLength" errorStyle="warning" allowBlank="1" showErrorMessage="1" errorTitle="IVA" error="Le celle ombreggiate contengono formule e sono calcolate automaticamente. Non immettere informazioni." promptTitle="IVA" sqref="L39:L42">
      <formula1>0</formula1>
      <formula2>0</formula2>
    </dataValidation>
    <dataValidation type="textLength" errorStyle="warning" allowBlank="1" showErrorMessage="1" errorTitle="Subtotale" error="Le celle ombreggiate contengono formule e sono calcolate automaticamente. Non immettere informazioni." promptTitle="Subtotale" sqref="M37">
      <formula1>0</formula1>
      <formula2>0</formula2>
    </dataValidation>
    <dataValidation type="textLength" errorStyle="warning" allowBlank="1" showInputMessage="1" showErrorMessage="1" errorTitle="Spese di spedizione" error="Le celle ombreggiate contengono formule e sono calcolate automaticamente. Non immettere informazioni." promptTitle="Spese di spedizione" prompt="Per aggiungere un'imposta o per modificarne la denominazione o l'aliquota, scegliere il pulsante Personalizza e modificare le informazioni nella casella Immettere informazioni predefinite." sqref="M38">
      <formula1>0</formula1>
      <formula2>0</formula2>
    </dataValidation>
    <dataValidation type="textLength" errorStyle="warning" allowBlank="1" showInputMessage="1" showErrorMessage="1" errorTitle="Aliquota fiscale" error="Le celle ombreggiate contengono formule e sono calcolate automaticamente. Non immettere informazioni." promptTitle="Aliquota fiscale" prompt="Per aggiungere un'imposta o per modificarne la denominazione o l'aliquota, scegliere il pulsante Personalizza e modificare le informazioni nella casella Immettere informazioni predefinite." sqref="M39:M40 M42">
      <formula1>0</formula1>
      <formula2>0</formula2>
    </dataValidation>
    <dataValidation type="textLength" errorStyle="warning" allowBlank="1" showErrorMessage="1" errorTitle="Totale" error="Le celle ombreggiate contengono formule e sono calcolate automaticamente. Non immettere informazioni." promptTitle="Totale" sqref="M43">
      <formula1>0</formula1>
      <formula2>0</formula2>
    </dataValidation>
    <dataValidation errorStyle="warning" allowBlank="1" showInputMessage="1" errorTitle="Annotazioni" promptTitle="Annotazioni" prompt="Digitare le eventuali annotazioni (clausola esonerativa, garanzia e così via). Per eliminare il testo esistente dai moduli stampati, selezionare la casella, premere il pulsante destro del mouse e scegliere il comando Cancella contenuto." sqref="E47"/>
    <dataValidation errorStyle="warning" allowBlank="1" showInputMessage="1" errorTitle="Formule conclusive" promptTitle="Formule conclusive" prompt="Immettere una formula di commiato (slogan aziendale, missione aziendale e così via). Per eliminare il testo esistente dai moduli stampati, selezionare la casella, premere il pulsante destro del mouse e scegliere il comando Cancella contenuto." sqref="E53"/>
  </dataValidations>
  <printOptions horizontalCentered="1" verticalCentered="1"/>
  <pageMargins left="0.51181102362204722" right="0.51181102362204722" top="0.51181102362204722" bottom="0.51181102362204722" header="0.51181102362204722" footer="0.51181102362204722"/>
  <pageSetup paperSize="9" scale="98"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919"/>
  <sheetViews>
    <sheetView topLeftCell="A34" workbookViewId="0">
      <selection activeCell="B57" sqref="B57"/>
    </sheetView>
  </sheetViews>
  <sheetFormatPr defaultRowHeight="12.75" x14ac:dyDescent="0.2"/>
  <cols>
    <col min="1" max="1" width="38.6640625" style="35" customWidth="1"/>
    <col min="2" max="2" width="25.33203125" style="35" customWidth="1"/>
    <col min="3" max="5" width="25.1640625" style="35" customWidth="1"/>
    <col min="6" max="6" width="23" style="35" customWidth="1"/>
    <col min="7" max="7" width="22.33203125" style="35" customWidth="1"/>
    <col min="8" max="8" width="3.33203125" style="35" customWidth="1"/>
    <col min="9" max="9" width="13" style="35" customWidth="1"/>
    <col min="10" max="10" width="12.1640625" style="35" bestFit="1" customWidth="1"/>
    <col min="11" max="11" width="13.5" style="35" customWidth="1"/>
    <col min="12" max="13" width="9.33203125" style="35"/>
    <col min="14" max="14" width="11.5" style="35" customWidth="1"/>
    <col min="15" max="16384" width="9.33203125" style="35"/>
  </cols>
  <sheetData>
    <row r="1" spans="1:39" ht="12.75" hidden="1" customHeight="1" x14ac:dyDescent="0.2">
      <c r="A1" s="307"/>
      <c r="B1" s="309" t="s">
        <v>0</v>
      </c>
      <c r="C1" s="309" t="s">
        <v>1</v>
      </c>
      <c r="D1" s="32"/>
      <c r="E1" s="32"/>
      <c r="F1" s="311" t="s">
        <v>2</v>
      </c>
      <c r="G1" s="33"/>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1:39" ht="19.5" hidden="1" customHeight="1" thickBot="1" x14ac:dyDescent="0.25">
      <c r="A2" s="308"/>
      <c r="B2" s="310"/>
      <c r="C2" s="310"/>
      <c r="D2" s="33"/>
      <c r="E2" s="33"/>
      <c r="F2" s="312"/>
      <c r="G2" s="33"/>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39" ht="15.75" hidden="1" thickBot="1" x14ac:dyDescent="0.35">
      <c r="A3" s="36" t="s">
        <v>3</v>
      </c>
      <c r="B3" s="37"/>
      <c r="C3" s="38"/>
      <c r="D3" s="38"/>
      <c r="E3" s="38"/>
      <c r="F3" s="39"/>
      <c r="G3" s="1"/>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39" ht="15.75" hidden="1" thickBot="1" x14ac:dyDescent="0.35">
      <c r="A4" s="40" t="s">
        <v>4</v>
      </c>
      <c r="B4" s="41" t="e">
        <f>+#REF!</f>
        <v>#REF!</v>
      </c>
      <c r="C4" s="42" t="e">
        <f>+B4</f>
        <v>#REF!</v>
      </c>
      <c r="D4" s="42"/>
      <c r="E4" s="42"/>
      <c r="F4" s="43" t="e">
        <f>+C4</f>
        <v>#REF!</v>
      </c>
      <c r="G4" s="1"/>
      <c r="H4" s="34"/>
      <c r="I4" s="4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15.75" hidden="1" thickBot="1" x14ac:dyDescent="0.35">
      <c r="A5" s="40" t="s">
        <v>5</v>
      </c>
      <c r="B5" s="41">
        <f>+F58</f>
        <v>17805.915000000001</v>
      </c>
      <c r="C5" s="42">
        <f>+B5</f>
        <v>17805.915000000001</v>
      </c>
      <c r="D5" s="42"/>
      <c r="E5" s="42"/>
      <c r="F5" s="43">
        <f>+C5</f>
        <v>17805.915000000001</v>
      </c>
      <c r="G5" s="1"/>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row>
    <row r="6" spans="1:39" ht="15.75" hidden="1" thickBot="1" x14ac:dyDescent="0.35">
      <c r="A6" s="40" t="s">
        <v>6</v>
      </c>
      <c r="B6" s="41" t="e">
        <f>+B4-B5</f>
        <v>#REF!</v>
      </c>
      <c r="C6" s="42" t="e">
        <f>+C4-C5</f>
        <v>#REF!</v>
      </c>
      <c r="D6" s="42"/>
      <c r="E6" s="42"/>
      <c r="F6" s="43" t="e">
        <f>+C6</f>
        <v>#REF!</v>
      </c>
      <c r="G6" s="1"/>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row>
    <row r="7" spans="1:39" ht="15.75" hidden="1" thickBot="1" x14ac:dyDescent="0.35">
      <c r="A7" s="40" t="s">
        <v>47</v>
      </c>
      <c r="B7" s="45">
        <v>0.2472</v>
      </c>
      <c r="C7" s="46">
        <f>+B7</f>
        <v>0.2472</v>
      </c>
      <c r="D7" s="46"/>
      <c r="E7" s="46"/>
      <c r="F7" s="47">
        <f>+C7</f>
        <v>0.2472</v>
      </c>
      <c r="G7" s="48"/>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row>
    <row r="8" spans="1:39" ht="15.75" hidden="1" thickBot="1" x14ac:dyDescent="0.35">
      <c r="A8" s="40" t="s">
        <v>18</v>
      </c>
      <c r="B8" s="41" t="e">
        <f>+B7*B6</f>
        <v>#REF!</v>
      </c>
      <c r="C8" s="42" t="e">
        <f>+C7*C6</f>
        <v>#REF!</v>
      </c>
      <c r="D8" s="42"/>
      <c r="E8" s="42"/>
      <c r="F8" s="43" t="e">
        <f>+F7*F6</f>
        <v>#REF!</v>
      </c>
      <c r="G8" s="1"/>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30.75" hidden="1" thickBot="1" x14ac:dyDescent="0.35">
      <c r="A9" s="40" t="s">
        <v>48</v>
      </c>
      <c r="B9" s="49">
        <v>0.04</v>
      </c>
      <c r="C9" s="50">
        <v>0.04</v>
      </c>
      <c r="D9" s="50"/>
      <c r="E9" s="50"/>
      <c r="F9" s="51">
        <v>0.04</v>
      </c>
      <c r="G9" s="2"/>
      <c r="H9" s="34"/>
      <c r="I9" s="4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row>
    <row r="10" spans="1:39" ht="15.75" hidden="1" thickBot="1" x14ac:dyDescent="0.35">
      <c r="A10" s="40" t="s">
        <v>49</v>
      </c>
      <c r="B10" s="41" t="e">
        <f>+B9*B4</f>
        <v>#REF!</v>
      </c>
      <c r="C10" s="42" t="e">
        <f>+C9*C4</f>
        <v>#REF!</v>
      </c>
      <c r="D10" s="42"/>
      <c r="E10" s="42"/>
      <c r="F10" s="43" t="e">
        <f>+F9*F4</f>
        <v>#REF!</v>
      </c>
      <c r="G10" s="1"/>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row>
    <row r="11" spans="1:39" ht="30.75" hidden="1" thickBot="1" x14ac:dyDescent="0.35">
      <c r="A11" s="40" t="s">
        <v>50</v>
      </c>
      <c r="B11" s="52" t="e">
        <f>+B8-B10</f>
        <v>#REF!</v>
      </c>
      <c r="C11" s="52" t="e">
        <f>+C8-C10</f>
        <v>#REF!</v>
      </c>
      <c r="D11" s="52"/>
      <c r="E11" s="52"/>
      <c r="F11" s="53" t="e">
        <f>+F8-F10</f>
        <v>#REF!</v>
      </c>
      <c r="G11" s="5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row>
    <row r="12" spans="1:39" ht="13.5" hidden="1" thickBot="1" x14ac:dyDescent="0.25">
      <c r="A12" s="55" t="s">
        <v>51</v>
      </c>
      <c r="B12" s="56" t="s">
        <v>9</v>
      </c>
      <c r="C12" s="56" t="s">
        <v>10</v>
      </c>
      <c r="D12" s="56"/>
      <c r="E12" s="56"/>
      <c r="F12" s="57" t="s">
        <v>9</v>
      </c>
      <c r="G12" s="56"/>
      <c r="H12" s="58"/>
      <c r="I12" s="58"/>
      <c r="J12" s="58"/>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row>
    <row r="13" spans="1:39" ht="15.75" hidden="1" thickBot="1" x14ac:dyDescent="0.35">
      <c r="A13" s="59" t="s">
        <v>11</v>
      </c>
      <c r="B13" s="60" t="e">
        <f>++B6-B8</f>
        <v>#REF!</v>
      </c>
      <c r="C13" s="61" t="e">
        <f>+C6</f>
        <v>#REF!</v>
      </c>
      <c r="D13" s="61"/>
      <c r="E13" s="61"/>
      <c r="F13" s="62" t="e">
        <f>+F6-F8</f>
        <v>#REF!</v>
      </c>
      <c r="G13" s="1"/>
      <c r="H13" s="63">
        <v>15000</v>
      </c>
      <c r="I13" s="64">
        <v>0.23</v>
      </c>
      <c r="J13" s="63" t="e">
        <f>IF(F6&lt;H13,F6*I13,H13*I13)</f>
        <v>#REF!</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row>
    <row r="14" spans="1:39" ht="15.75" hidden="1" thickBot="1" x14ac:dyDescent="0.35">
      <c r="A14" s="59" t="s">
        <v>7</v>
      </c>
      <c r="B14" s="65">
        <v>0.2</v>
      </c>
      <c r="C14" s="66">
        <v>0.1</v>
      </c>
      <c r="D14" s="66"/>
      <c r="E14" s="66"/>
      <c r="F14" s="67" t="s">
        <v>16</v>
      </c>
      <c r="G14" s="2"/>
      <c r="H14" s="68">
        <v>28000</v>
      </c>
      <c r="I14" s="64">
        <v>0.27</v>
      </c>
      <c r="J14" s="63" t="e">
        <f>IF(F6&gt;H13,(F6-H13)*I14,0)</f>
        <v>#REF!</v>
      </c>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row>
    <row r="15" spans="1:39" ht="15.75" hidden="1" thickBot="1" x14ac:dyDescent="0.35">
      <c r="A15" s="59" t="s">
        <v>8</v>
      </c>
      <c r="B15" s="60" t="e">
        <f>+B14*B13</f>
        <v>#REF!</v>
      </c>
      <c r="C15" s="69" t="e">
        <f>+C14*C13</f>
        <v>#REF!</v>
      </c>
      <c r="D15" s="69"/>
      <c r="E15" s="69"/>
      <c r="F15" s="70" t="e">
        <f>+J16</f>
        <v>#REF!</v>
      </c>
      <c r="G15" s="3"/>
      <c r="H15" s="63" t="s">
        <v>15</v>
      </c>
      <c r="I15" s="64">
        <v>0.38</v>
      </c>
      <c r="J15" s="63" t="e">
        <f>IF(F6&gt;H14,(F6-H14)*I15,0)</f>
        <v>#REF!</v>
      </c>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row>
    <row r="16" spans="1:39" ht="15.75" hidden="1" thickBot="1" x14ac:dyDescent="0.35">
      <c r="A16" s="59" t="s">
        <v>12</v>
      </c>
      <c r="B16" s="65">
        <v>0.2</v>
      </c>
      <c r="C16" s="66"/>
      <c r="D16" s="66"/>
      <c r="E16" s="66"/>
      <c r="F16" s="67">
        <v>0.2</v>
      </c>
      <c r="G16" s="2"/>
      <c r="H16" s="63"/>
      <c r="I16" s="64"/>
      <c r="J16" s="63" t="e">
        <f>SUM(J13:J15)</f>
        <v>#REF!</v>
      </c>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row>
    <row r="17" spans="1:39" ht="15.75" hidden="1" thickBot="1" x14ac:dyDescent="0.35">
      <c r="A17" s="71" t="s">
        <v>14</v>
      </c>
      <c r="B17" s="72" t="e">
        <f>+B16*B4</f>
        <v>#REF!</v>
      </c>
      <c r="C17" s="73"/>
      <c r="D17" s="73"/>
      <c r="E17" s="73"/>
      <c r="F17" s="74" t="e">
        <f>+F16*F4</f>
        <v>#REF!</v>
      </c>
      <c r="G17" s="75"/>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1:39" ht="13.5" hidden="1" thickBot="1" x14ac:dyDescent="0.25">
      <c r="A18" s="76" t="s">
        <v>13</v>
      </c>
      <c r="B18" s="72" t="e">
        <f>+B15-B17</f>
        <v>#REF!</v>
      </c>
      <c r="C18" s="72" t="e">
        <f>+C15-C17</f>
        <v>#REF!</v>
      </c>
      <c r="D18" s="72"/>
      <c r="E18" s="72"/>
      <c r="F18" s="77" t="e">
        <f>+F15-F17</f>
        <v>#REF!</v>
      </c>
      <c r="G18" s="78"/>
      <c r="H18" s="34"/>
      <c r="I18" s="34"/>
      <c r="J18" s="313"/>
      <c r="K18" s="313"/>
      <c r="L18" s="313"/>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row>
    <row r="19" spans="1:39" ht="15.75" hidden="1" thickBot="1" x14ac:dyDescent="0.35">
      <c r="A19" s="79"/>
      <c r="B19" s="80" t="e">
        <f>IF(B18&gt;0,"Debito d'imposta","Credito d'imposta")</f>
        <v>#REF!</v>
      </c>
      <c r="C19" s="81" t="e">
        <f>IF(C18&gt;0,"Debito d'imposta","Credito d'imposta")</f>
        <v>#REF!</v>
      </c>
      <c r="D19" s="81"/>
      <c r="E19" s="81"/>
      <c r="F19" s="82" t="e">
        <f>IF(F18&gt;0,"Debito d'imposta","Credito d'imposta")</f>
        <v>#REF!</v>
      </c>
      <c r="G19" s="83"/>
      <c r="H19" s="34"/>
      <c r="I19" s="84"/>
      <c r="J19" s="314"/>
      <c r="K19" s="314"/>
      <c r="L19" s="31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row>
    <row r="20" spans="1:39" ht="27.75" hidden="1" thickBot="1" x14ac:dyDescent="0.35">
      <c r="A20" s="76" t="s">
        <v>20</v>
      </c>
      <c r="B20" s="72" t="e">
        <f>+B8</f>
        <v>#REF!</v>
      </c>
      <c r="C20" s="85" t="e">
        <f>+C8</f>
        <v>#REF!</v>
      </c>
      <c r="D20" s="85"/>
      <c r="E20" s="85"/>
      <c r="F20" s="86" t="e">
        <f>+F8</f>
        <v>#REF!</v>
      </c>
      <c r="G20" s="87"/>
      <c r="H20" s="34"/>
      <c r="I20" s="88"/>
      <c r="J20" s="315"/>
      <c r="K20" s="315"/>
      <c r="L20" s="315"/>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row>
    <row r="21" spans="1:39" ht="15.75" hidden="1" thickBot="1" x14ac:dyDescent="0.35">
      <c r="A21" s="76" t="s">
        <v>19</v>
      </c>
      <c r="B21" s="72">
        <v>173</v>
      </c>
      <c r="C21" s="85">
        <f>+B21</f>
        <v>173</v>
      </c>
      <c r="D21" s="85"/>
      <c r="E21" s="85"/>
      <c r="F21" s="86">
        <f>+C21</f>
        <v>173</v>
      </c>
      <c r="G21" s="87"/>
      <c r="H21" s="34"/>
      <c r="I21" s="88"/>
      <c r="J21" s="89"/>
      <c r="K21" s="89"/>
      <c r="L21" s="89"/>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row>
    <row r="22" spans="1:39" ht="27.75" hidden="1" thickBot="1" x14ac:dyDescent="0.35">
      <c r="A22" s="76" t="s">
        <v>21</v>
      </c>
      <c r="B22" s="72" t="e">
        <f>+B21+B20</f>
        <v>#REF!</v>
      </c>
      <c r="C22" s="85" t="e">
        <f>+C21+C20</f>
        <v>#REF!</v>
      </c>
      <c r="D22" s="85"/>
      <c r="E22" s="85"/>
      <c r="F22" s="86" t="e">
        <f>+F21+F20</f>
        <v>#REF!</v>
      </c>
      <c r="G22" s="87"/>
      <c r="H22" s="34"/>
      <c r="I22" s="88"/>
      <c r="J22" s="89"/>
      <c r="K22" s="89"/>
      <c r="L22" s="89"/>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row>
    <row r="23" spans="1:39" ht="15.75" hidden="1" thickBot="1" x14ac:dyDescent="0.35">
      <c r="A23" s="76"/>
      <c r="B23" s="72"/>
      <c r="C23" s="85"/>
      <c r="D23" s="85"/>
      <c r="E23" s="85"/>
      <c r="F23" s="86"/>
      <c r="G23" s="87"/>
      <c r="H23" s="34"/>
      <c r="I23" s="88"/>
      <c r="J23" s="89"/>
      <c r="K23" s="89"/>
      <c r="L23" s="89"/>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row>
    <row r="24" spans="1:39" ht="39" hidden="1" thickBot="1" x14ac:dyDescent="0.25">
      <c r="A24" s="90" t="s">
        <v>52</v>
      </c>
      <c r="B24" s="72" t="e">
        <f>+B20+B18</f>
        <v>#REF!</v>
      </c>
      <c r="C24" s="72" t="e">
        <f>+C20+C18</f>
        <v>#REF!</v>
      </c>
      <c r="D24" s="72"/>
      <c r="E24" s="72"/>
      <c r="F24" s="77" t="e">
        <f>+F20+F18</f>
        <v>#REF!</v>
      </c>
      <c r="G24" s="78"/>
      <c r="H24" s="34"/>
      <c r="I24" s="91"/>
      <c r="J24" s="316"/>
      <c r="K24" s="316"/>
      <c r="L24" s="316"/>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row>
    <row r="25" spans="1:39" ht="13.5" hidden="1" thickBot="1" x14ac:dyDescent="0.25">
      <c r="A25" s="90"/>
      <c r="B25" s="92" t="s">
        <v>53</v>
      </c>
      <c r="C25" s="92"/>
      <c r="D25" s="92"/>
      <c r="E25" s="92"/>
      <c r="F25" s="93"/>
      <c r="G25" s="94"/>
      <c r="H25" s="34"/>
      <c r="I25" s="91"/>
      <c r="J25" s="95"/>
      <c r="K25" s="95"/>
      <c r="L25" s="95"/>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row>
    <row r="26" spans="1:39" ht="75.75" hidden="1" thickBot="1" x14ac:dyDescent="0.35">
      <c r="A26" s="71" t="s">
        <v>54</v>
      </c>
      <c r="B26" s="96" t="e">
        <f>+#REF!</f>
        <v>#REF!</v>
      </c>
      <c r="C26" s="97"/>
      <c r="D26" s="97"/>
      <c r="E26" s="97"/>
      <c r="F26" s="98"/>
      <c r="G26" s="99"/>
      <c r="H26" s="100"/>
      <c r="I26" s="101"/>
      <c r="J26" s="317"/>
      <c r="K26" s="317"/>
      <c r="L26" s="317"/>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row>
    <row r="27" spans="1:39" ht="15.75" hidden="1" thickBot="1" x14ac:dyDescent="0.35">
      <c r="A27" s="71" t="s">
        <v>55</v>
      </c>
      <c r="B27" s="96"/>
      <c r="C27" s="97" t="s">
        <v>56</v>
      </c>
      <c r="D27" s="97"/>
      <c r="E27" s="97"/>
      <c r="F27" s="98"/>
      <c r="G27" s="99"/>
      <c r="H27" s="100"/>
      <c r="I27" s="101"/>
      <c r="J27" s="102"/>
      <c r="K27" s="102"/>
      <c r="L27" s="102"/>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39" ht="30.75" hidden="1" thickBot="1" x14ac:dyDescent="0.35">
      <c r="A28" s="71" t="s">
        <v>57</v>
      </c>
      <c r="B28" s="96" t="e">
        <f>IF(B24&lt;0,B26+B17,B26+B22+B17)+B24+B26</f>
        <v>#REF!</v>
      </c>
      <c r="C28" s="96" t="e">
        <f>+B28/12</f>
        <v>#REF!</v>
      </c>
      <c r="D28" s="96"/>
      <c r="E28" s="96"/>
      <c r="F28" s="98"/>
      <c r="G28" s="99"/>
      <c r="H28" s="100"/>
      <c r="I28" s="101"/>
      <c r="J28" s="102"/>
      <c r="K28" s="102"/>
      <c r="L28" s="102"/>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row>
    <row r="29" spans="1:39" ht="45.75" hidden="1" thickBot="1" x14ac:dyDescent="0.35">
      <c r="A29" s="71" t="s">
        <v>58</v>
      </c>
      <c r="B29" s="96" t="e">
        <f>+#REF!+#REF!</f>
        <v>#REF!</v>
      </c>
      <c r="C29" s="96" t="e">
        <f>+B29/12</f>
        <v>#REF!</v>
      </c>
      <c r="D29" s="96"/>
      <c r="E29" s="96"/>
      <c r="F29" s="103" t="e">
        <f>+C28-#REF!</f>
        <v>#REF!</v>
      </c>
      <c r="G29" s="104"/>
      <c r="H29" s="100"/>
      <c r="I29" s="101"/>
      <c r="J29" s="102"/>
      <c r="K29" s="102"/>
      <c r="L29" s="102"/>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row>
    <row r="30" spans="1:39" ht="17.25" hidden="1" customHeight="1" x14ac:dyDescent="0.3">
      <c r="A30" s="105" t="s">
        <v>59</v>
      </c>
      <c r="B30" s="106" t="s">
        <v>60</v>
      </c>
      <c r="C30" s="107"/>
      <c r="D30" s="107"/>
      <c r="E30" s="107"/>
      <c r="F30" s="108" t="e">
        <f>+C28-C29</f>
        <v>#REF!</v>
      </c>
      <c r="G30" s="109"/>
      <c r="H30" s="110"/>
      <c r="I30" s="111"/>
      <c r="J30" s="112"/>
      <c r="K30" s="112"/>
      <c r="L30" s="112"/>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39" ht="17.25" hidden="1" customHeight="1" x14ac:dyDescent="0.3">
      <c r="A31" s="113"/>
      <c r="B31" s="114" t="s">
        <v>61</v>
      </c>
      <c r="C31" s="115"/>
      <c r="D31" s="115"/>
      <c r="E31" s="115"/>
      <c r="F31" s="116" t="e">
        <f>+F30*12</f>
        <v>#REF!</v>
      </c>
      <c r="G31" s="109"/>
      <c r="H31" s="110"/>
      <c r="I31" s="111"/>
      <c r="J31" s="112"/>
      <c r="K31" s="112"/>
      <c r="L31" s="112"/>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39" ht="17.25" hidden="1" customHeight="1" x14ac:dyDescent="0.3">
      <c r="A32" s="113" t="s">
        <v>62</v>
      </c>
      <c r="B32" s="114"/>
      <c r="C32" s="114">
        <v>4</v>
      </c>
      <c r="D32" s="114"/>
      <c r="E32" s="114"/>
      <c r="F32" s="117"/>
      <c r="G32" s="118"/>
      <c r="H32" s="110"/>
      <c r="I32" s="111"/>
      <c r="J32" s="112"/>
      <c r="K32" s="112"/>
      <c r="L32" s="112"/>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row r="33" spans="1:39" ht="17.25" hidden="1" customHeight="1" thickBot="1" x14ac:dyDescent="0.35">
      <c r="A33" s="113" t="s">
        <v>63</v>
      </c>
      <c r="B33" s="114"/>
      <c r="C33" s="115"/>
      <c r="D33" s="115"/>
      <c r="E33" s="115"/>
      <c r="F33" s="116" t="e">
        <f>+F31*4</f>
        <v>#REF!</v>
      </c>
      <c r="G33" s="109"/>
      <c r="H33" s="110"/>
      <c r="I33" s="111"/>
      <c r="J33" s="112"/>
      <c r="K33" s="112"/>
      <c r="L33" s="112"/>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row>
    <row r="34" spans="1:39" ht="40.5" customHeight="1" thickBot="1" x14ac:dyDescent="0.35">
      <c r="A34" s="318" t="s">
        <v>64</v>
      </c>
      <c r="B34" s="319"/>
      <c r="C34" s="319"/>
      <c r="D34" s="319"/>
      <c r="E34" s="319"/>
      <c r="F34" s="319"/>
      <c r="G34" s="320"/>
      <c r="H34" s="110"/>
      <c r="I34" s="321" t="s">
        <v>65</v>
      </c>
      <c r="J34" s="322"/>
      <c r="K34" s="322"/>
      <c r="L34" s="322"/>
      <c r="M34" s="322"/>
      <c r="N34" s="323"/>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ht="40.5" customHeight="1" x14ac:dyDescent="0.3">
      <c r="A35" s="119"/>
      <c r="B35" s="120" t="s">
        <v>66</v>
      </c>
      <c r="C35" s="120" t="s">
        <v>67</v>
      </c>
      <c r="D35" s="121" t="s">
        <v>68</v>
      </c>
      <c r="E35" s="121" t="s">
        <v>69</v>
      </c>
      <c r="F35" s="120" t="s">
        <v>70</v>
      </c>
      <c r="G35" s="122"/>
      <c r="H35" s="110"/>
      <c r="I35" s="123"/>
      <c r="J35" s="124"/>
      <c r="K35" s="124"/>
      <c r="L35" s="124"/>
      <c r="M35" s="124"/>
      <c r="N35" s="125"/>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ht="15" x14ac:dyDescent="0.3">
      <c r="A36" s="126" t="s">
        <v>71</v>
      </c>
      <c r="B36" s="127">
        <v>150</v>
      </c>
      <c r="C36" s="128">
        <v>0.2</v>
      </c>
      <c r="D36" s="129"/>
      <c r="E36" s="128">
        <v>0.2</v>
      </c>
      <c r="F36" s="130">
        <f>+B36*C36</f>
        <v>30</v>
      </c>
      <c r="G36" s="131"/>
      <c r="H36" s="110"/>
      <c r="I36" s="132" t="s">
        <v>72</v>
      </c>
      <c r="J36" s="133"/>
      <c r="K36" s="134">
        <v>90</v>
      </c>
      <c r="L36" s="133"/>
      <c r="M36" s="133"/>
      <c r="N36" s="135"/>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row>
    <row r="37" spans="1:39" ht="15" x14ac:dyDescent="0.3">
      <c r="A37" s="126" t="s">
        <v>73</v>
      </c>
      <c r="B37" s="127">
        <v>1000</v>
      </c>
      <c r="C37" s="136">
        <v>1</v>
      </c>
      <c r="D37" s="129">
        <v>0.2</v>
      </c>
      <c r="E37" s="136">
        <v>1</v>
      </c>
      <c r="F37" s="130">
        <f>+(C37*B37)</f>
        <v>1000</v>
      </c>
      <c r="G37" s="131"/>
      <c r="H37" s="110"/>
      <c r="I37" s="132" t="s">
        <v>74</v>
      </c>
      <c r="J37" s="133"/>
      <c r="K37" s="134">
        <v>21</v>
      </c>
      <c r="L37" s="133"/>
      <c r="M37" s="133"/>
      <c r="N37" s="135"/>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row>
    <row r="38" spans="1:39" ht="15" x14ac:dyDescent="0.3">
      <c r="A38" s="126" t="s">
        <v>75</v>
      </c>
      <c r="B38" s="127">
        <v>50</v>
      </c>
      <c r="C38" s="128">
        <v>0.2</v>
      </c>
      <c r="D38" s="129"/>
      <c r="E38" s="128">
        <v>0.2</v>
      </c>
      <c r="F38" s="130">
        <f>+B38*C38</f>
        <v>10</v>
      </c>
      <c r="G38" s="131"/>
      <c r="H38" s="137"/>
      <c r="I38" s="138" t="s">
        <v>76</v>
      </c>
      <c r="J38" s="133"/>
      <c r="K38" s="139">
        <f>+K37*K36</f>
        <v>1890</v>
      </c>
      <c r="L38" s="133" t="s">
        <v>77</v>
      </c>
      <c r="M38" s="133"/>
      <c r="N38" s="140">
        <f>+K38*11</f>
        <v>20790</v>
      </c>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row>
    <row r="39" spans="1:39" ht="15" x14ac:dyDescent="0.3">
      <c r="A39" s="126" t="s">
        <v>78</v>
      </c>
      <c r="B39" s="141">
        <f>+K43</f>
        <v>2269.5750000000003</v>
      </c>
      <c r="C39" s="128">
        <v>0.2</v>
      </c>
      <c r="D39" s="129">
        <v>0.2</v>
      </c>
      <c r="E39" s="136">
        <v>0.2</v>
      </c>
      <c r="F39" s="130">
        <f>+B39*C39</f>
        <v>453.91500000000008</v>
      </c>
      <c r="G39" s="131"/>
      <c r="H39" s="142"/>
      <c r="I39" s="138" t="s">
        <v>79</v>
      </c>
      <c r="J39" s="133"/>
      <c r="K39" s="134">
        <v>1.31</v>
      </c>
      <c r="L39" s="133"/>
      <c r="M39" s="133"/>
      <c r="N39" s="135"/>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row>
    <row r="40" spans="1:39" ht="30" x14ac:dyDescent="0.3">
      <c r="A40" s="126" t="s">
        <v>80</v>
      </c>
      <c r="B40" s="127">
        <v>4000</v>
      </c>
      <c r="C40" s="128">
        <v>0.2</v>
      </c>
      <c r="D40" s="129">
        <v>0.2</v>
      </c>
      <c r="E40" s="128">
        <v>0.2</v>
      </c>
      <c r="F40" s="130">
        <f>+B40*C40</f>
        <v>800</v>
      </c>
      <c r="G40" s="131"/>
      <c r="H40" s="142"/>
      <c r="I40" s="305" t="s">
        <v>81</v>
      </c>
      <c r="J40" s="306"/>
      <c r="K40" s="134">
        <v>12</v>
      </c>
      <c r="L40" s="133"/>
      <c r="M40" s="133"/>
      <c r="N40" s="135"/>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row>
    <row r="41" spans="1:39" ht="15" x14ac:dyDescent="0.3">
      <c r="A41" s="126" t="s">
        <v>82</v>
      </c>
      <c r="B41" s="127">
        <v>900</v>
      </c>
      <c r="C41" s="136">
        <v>0.75</v>
      </c>
      <c r="D41" s="129">
        <v>0.1</v>
      </c>
      <c r="E41" s="136">
        <v>1</v>
      </c>
      <c r="F41" s="130">
        <f>+C41*B41</f>
        <v>675</v>
      </c>
      <c r="G41" s="131"/>
      <c r="H41" s="142"/>
      <c r="I41" s="138" t="s">
        <v>83</v>
      </c>
      <c r="J41" s="133"/>
      <c r="K41" s="133">
        <f>+K38/K40</f>
        <v>157.5</v>
      </c>
      <c r="L41" s="133"/>
      <c r="M41" s="133"/>
      <c r="N41" s="135"/>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row>
    <row r="42" spans="1:39" ht="15" x14ac:dyDescent="0.3">
      <c r="A42" s="126" t="s">
        <v>84</v>
      </c>
      <c r="B42" s="127">
        <v>200</v>
      </c>
      <c r="C42" s="136">
        <v>1</v>
      </c>
      <c r="D42" s="129"/>
      <c r="E42" s="136">
        <v>1</v>
      </c>
      <c r="F42" s="130">
        <f t="shared" ref="F42:F56" si="0">+B42*C42</f>
        <v>200</v>
      </c>
      <c r="G42" s="131"/>
      <c r="H42" s="142"/>
      <c r="I42" s="138" t="s">
        <v>85</v>
      </c>
      <c r="J42" s="133"/>
      <c r="K42" s="143">
        <f>+K41*K39</f>
        <v>206.32500000000002</v>
      </c>
      <c r="L42" s="133"/>
      <c r="M42" s="133"/>
      <c r="N42" s="135"/>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row>
    <row r="43" spans="1:39" ht="15" x14ac:dyDescent="0.3">
      <c r="A43" s="126" t="s">
        <v>86</v>
      </c>
      <c r="B43" s="127">
        <v>10</v>
      </c>
      <c r="C43" s="136">
        <v>1</v>
      </c>
      <c r="D43" s="129"/>
      <c r="E43" s="136">
        <v>1</v>
      </c>
      <c r="F43" s="130">
        <f t="shared" si="0"/>
        <v>10</v>
      </c>
      <c r="G43" s="131"/>
      <c r="H43" s="142"/>
      <c r="I43" s="138" t="s">
        <v>87</v>
      </c>
      <c r="J43" s="133"/>
      <c r="K43" s="143">
        <f>+K42*11</f>
        <v>2269.5750000000003</v>
      </c>
      <c r="L43" s="133" t="s">
        <v>88</v>
      </c>
      <c r="M43" s="133"/>
      <c r="N43" s="135"/>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row>
    <row r="44" spans="1:39" ht="15.75" thickBot="1" x14ac:dyDescent="0.35">
      <c r="A44" s="126" t="s">
        <v>107</v>
      </c>
      <c r="B44" s="127">
        <v>0</v>
      </c>
      <c r="C44" s="136">
        <v>1</v>
      </c>
      <c r="D44" s="129"/>
      <c r="E44" s="136"/>
      <c r="F44" s="130">
        <f t="shared" si="0"/>
        <v>0</v>
      </c>
      <c r="G44" s="131"/>
      <c r="H44" s="142"/>
      <c r="I44" s="144"/>
      <c r="J44" s="145"/>
      <c r="K44" s="145"/>
      <c r="L44" s="145"/>
      <c r="M44" s="145"/>
      <c r="N44" s="146"/>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row>
    <row r="45" spans="1:39" ht="15" x14ac:dyDescent="0.3">
      <c r="A45" s="126" t="s">
        <v>89</v>
      </c>
      <c r="B45" s="127">
        <v>1500</v>
      </c>
      <c r="C45" s="128">
        <v>0.2</v>
      </c>
      <c r="D45" s="129"/>
      <c r="E45" s="128">
        <v>0.2</v>
      </c>
      <c r="F45" s="130">
        <f t="shared" si="0"/>
        <v>300</v>
      </c>
      <c r="G45" s="131"/>
      <c r="H45" s="142"/>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row>
    <row r="46" spans="1:39" ht="30" x14ac:dyDescent="0.3">
      <c r="A46" s="126" t="s">
        <v>90</v>
      </c>
      <c r="B46" s="127">
        <v>75</v>
      </c>
      <c r="C46" s="136">
        <v>1</v>
      </c>
      <c r="D46" s="129"/>
      <c r="E46" s="136"/>
      <c r="F46" s="130">
        <f t="shared" si="0"/>
        <v>75</v>
      </c>
      <c r="G46" s="131"/>
      <c r="H46" s="142"/>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row>
    <row r="47" spans="1:39" ht="30" x14ac:dyDescent="0.3">
      <c r="A47" s="126" t="s">
        <v>91</v>
      </c>
      <c r="B47" s="127">
        <v>600</v>
      </c>
      <c r="C47" s="136">
        <v>0.8</v>
      </c>
      <c r="D47" s="129">
        <v>0.2</v>
      </c>
      <c r="E47" s="136">
        <v>1</v>
      </c>
      <c r="F47" s="130">
        <f t="shared" si="0"/>
        <v>480</v>
      </c>
      <c r="G47" s="131"/>
      <c r="H47" s="142"/>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row>
    <row r="48" spans="1:39" ht="15" x14ac:dyDescent="0.3">
      <c r="A48" s="126" t="s">
        <v>92</v>
      </c>
      <c r="B48" s="127">
        <v>80</v>
      </c>
      <c r="C48" s="136">
        <v>1</v>
      </c>
      <c r="D48" s="129"/>
      <c r="E48" s="136">
        <v>1</v>
      </c>
      <c r="F48" s="130">
        <f t="shared" si="0"/>
        <v>80</v>
      </c>
      <c r="G48" s="131"/>
      <c r="H48" s="142"/>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row>
    <row r="49" spans="1:39" ht="15" x14ac:dyDescent="0.3">
      <c r="A49" s="126" t="s">
        <v>93</v>
      </c>
      <c r="B49" s="127">
        <v>115</v>
      </c>
      <c r="C49" s="136">
        <v>0.8</v>
      </c>
      <c r="D49" s="129"/>
      <c r="E49" s="136"/>
      <c r="F49" s="130">
        <f t="shared" si="0"/>
        <v>92</v>
      </c>
      <c r="G49" s="131"/>
      <c r="H49" s="142"/>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row>
    <row r="50" spans="1:39" ht="15" x14ac:dyDescent="0.3">
      <c r="A50" s="126" t="s">
        <v>94</v>
      </c>
      <c r="B50" s="127">
        <v>0</v>
      </c>
      <c r="C50" s="136">
        <v>0.8</v>
      </c>
      <c r="D50" s="129"/>
      <c r="E50" s="136">
        <v>1</v>
      </c>
      <c r="F50" s="130">
        <f t="shared" si="0"/>
        <v>0</v>
      </c>
      <c r="G50" s="131"/>
      <c r="H50" s="142"/>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row>
    <row r="51" spans="1:39" ht="60" x14ac:dyDescent="0.3">
      <c r="A51" s="126" t="s">
        <v>95</v>
      </c>
      <c r="B51" s="127">
        <v>12000</v>
      </c>
      <c r="C51" s="136">
        <v>1</v>
      </c>
      <c r="D51" s="147" t="s">
        <v>96</v>
      </c>
      <c r="E51" s="136"/>
      <c r="F51" s="130">
        <f t="shared" si="0"/>
        <v>12000</v>
      </c>
      <c r="G51" s="131"/>
      <c r="H51" s="142"/>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row>
    <row r="52" spans="1:39" ht="30" x14ac:dyDescent="0.3">
      <c r="A52" s="126" t="s">
        <v>97</v>
      </c>
      <c r="B52" s="127">
        <v>0</v>
      </c>
      <c r="C52" s="136">
        <v>1</v>
      </c>
      <c r="D52" s="129"/>
      <c r="E52" s="136"/>
      <c r="F52" s="130">
        <f t="shared" si="0"/>
        <v>0</v>
      </c>
      <c r="G52" s="131"/>
      <c r="H52" s="142"/>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row>
    <row r="53" spans="1:39" ht="15" x14ac:dyDescent="0.3">
      <c r="A53" s="126" t="s">
        <v>98</v>
      </c>
      <c r="B53" s="127">
        <v>600</v>
      </c>
      <c r="C53" s="136">
        <v>1</v>
      </c>
      <c r="D53" s="129"/>
      <c r="E53" s="136">
        <v>1</v>
      </c>
      <c r="F53" s="130">
        <f t="shared" si="0"/>
        <v>600</v>
      </c>
      <c r="G53" s="131"/>
      <c r="H53" s="142"/>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row>
    <row r="54" spans="1:39" ht="15" x14ac:dyDescent="0.3">
      <c r="A54" s="126" t="s">
        <v>99</v>
      </c>
      <c r="B54" s="127">
        <v>1000</v>
      </c>
      <c r="C54" s="136">
        <v>1</v>
      </c>
      <c r="D54" s="129"/>
      <c r="E54" s="136">
        <v>1</v>
      </c>
      <c r="F54" s="130">
        <f t="shared" si="0"/>
        <v>1000</v>
      </c>
      <c r="G54" s="131"/>
      <c r="H54" s="142"/>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row>
    <row r="55" spans="1:39" ht="15" x14ac:dyDescent="0.3">
      <c r="A55" s="126" t="s">
        <v>100</v>
      </c>
      <c r="B55" s="127">
        <v>0</v>
      </c>
      <c r="C55" s="136">
        <v>1</v>
      </c>
      <c r="D55" s="129">
        <v>0.2</v>
      </c>
      <c r="E55" s="136">
        <v>1</v>
      </c>
      <c r="F55" s="130">
        <f t="shared" si="0"/>
        <v>0</v>
      </c>
      <c r="G55" s="131"/>
      <c r="H55" s="142"/>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row>
    <row r="56" spans="1:39" ht="30" x14ac:dyDescent="0.3">
      <c r="A56" s="126" t="s">
        <v>101</v>
      </c>
      <c r="B56" s="127">
        <v>400</v>
      </c>
      <c r="C56" s="128">
        <v>0</v>
      </c>
      <c r="D56" s="129">
        <v>0.2</v>
      </c>
      <c r="E56" s="128">
        <v>0.2</v>
      </c>
      <c r="F56" s="130">
        <f t="shared" si="0"/>
        <v>0</v>
      </c>
      <c r="G56" s="131"/>
      <c r="H56" s="142"/>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row>
    <row r="57" spans="1:39" ht="15" x14ac:dyDescent="0.3">
      <c r="A57" s="126" t="s">
        <v>102</v>
      </c>
      <c r="B57" s="141"/>
      <c r="C57" s="136"/>
      <c r="D57" s="136"/>
      <c r="E57" s="136"/>
      <c r="F57" s="148"/>
      <c r="G57" s="149"/>
      <c r="H57" s="142"/>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row>
    <row r="58" spans="1:39" ht="15" x14ac:dyDescent="0.3">
      <c r="A58" s="126" t="s">
        <v>103</v>
      </c>
      <c r="B58" s="130"/>
      <c r="C58" s="150"/>
      <c r="D58" s="150"/>
      <c r="E58" s="150"/>
      <c r="F58" s="148">
        <f>SUM(F36:F57)</f>
        <v>17805.915000000001</v>
      </c>
      <c r="G58" s="149"/>
      <c r="H58" s="142"/>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row>
    <row r="59" spans="1:39" ht="15.75" thickBot="1" x14ac:dyDescent="0.35">
      <c r="A59" s="151" t="s">
        <v>104</v>
      </c>
      <c r="B59" s="152"/>
      <c r="C59" s="152"/>
      <c r="D59" s="152"/>
      <c r="E59" s="152"/>
      <c r="F59" s="152"/>
      <c r="G59" s="153"/>
      <c r="H59" s="142"/>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row>
    <row r="60" spans="1:39" ht="15" x14ac:dyDescent="0.3">
      <c r="A60" s="154"/>
      <c r="B60" s="142"/>
      <c r="C60" s="142"/>
      <c r="D60" s="142"/>
      <c r="E60" s="142"/>
      <c r="F60" s="142"/>
      <c r="G60" s="142"/>
      <c r="H60" s="142"/>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row>
    <row r="61" spans="1:39" ht="15" x14ac:dyDescent="0.3">
      <c r="A61" s="154"/>
      <c r="B61" s="155"/>
      <c r="C61" s="150" t="s">
        <v>105</v>
      </c>
      <c r="D61" s="150"/>
      <c r="E61" s="156"/>
      <c r="F61" s="142"/>
      <c r="G61" s="142"/>
      <c r="H61" s="142"/>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row>
    <row r="62" spans="1:39" ht="15" x14ac:dyDescent="0.3">
      <c r="A62" s="142"/>
      <c r="B62" s="142"/>
      <c r="C62" s="142"/>
      <c r="D62" s="142"/>
      <c r="E62" s="142"/>
      <c r="F62" s="142"/>
      <c r="G62" s="142"/>
      <c r="H62" s="142"/>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row>
    <row r="63" spans="1:39" ht="15" x14ac:dyDescent="0.3">
      <c r="A63" s="142"/>
      <c r="B63" s="157"/>
      <c r="C63" s="158" t="s">
        <v>106</v>
      </c>
      <c r="D63" s="150"/>
      <c r="E63" s="150"/>
      <c r="F63" s="150"/>
      <c r="G63" s="156"/>
      <c r="H63" s="142"/>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row>
    <row r="64" spans="1:39" ht="15" x14ac:dyDescent="0.3">
      <c r="A64" s="142"/>
      <c r="B64" s="142"/>
      <c r="C64" s="142"/>
      <c r="D64" s="142"/>
      <c r="E64" s="142"/>
      <c r="F64" s="142"/>
      <c r="G64" s="142"/>
      <c r="H64" s="142"/>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row>
    <row r="65" spans="1:39" ht="15" x14ac:dyDescent="0.3">
      <c r="A65" s="142"/>
      <c r="B65" s="142"/>
      <c r="C65" s="142"/>
      <c r="D65" s="142"/>
      <c r="E65" s="142"/>
      <c r="F65" s="142"/>
      <c r="G65" s="142"/>
      <c r="H65" s="142"/>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row>
    <row r="66" spans="1:39" ht="15" x14ac:dyDescent="0.3">
      <c r="A66" s="142"/>
      <c r="B66" s="142"/>
      <c r="C66" s="142"/>
      <c r="D66" s="142"/>
      <c r="E66" s="142"/>
      <c r="F66" s="142"/>
      <c r="G66" s="142"/>
      <c r="H66" s="142"/>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row>
    <row r="67" spans="1:39" ht="15" x14ac:dyDescent="0.3">
      <c r="A67" s="142"/>
      <c r="B67" s="142"/>
      <c r="C67" s="142"/>
      <c r="D67" s="142"/>
      <c r="E67" s="142"/>
      <c r="F67" s="142"/>
      <c r="G67" s="142"/>
      <c r="H67" s="142"/>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row>
    <row r="68" spans="1:39" ht="15" x14ac:dyDescent="0.3">
      <c r="A68" s="142"/>
      <c r="B68" s="142"/>
      <c r="C68" s="142"/>
      <c r="D68" s="142"/>
      <c r="E68" s="142"/>
      <c r="F68" s="142"/>
      <c r="G68" s="142"/>
      <c r="H68" s="142"/>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row>
    <row r="69" spans="1:39" ht="15" x14ac:dyDescent="0.3">
      <c r="A69" s="142"/>
      <c r="B69" s="142"/>
      <c r="C69" s="142"/>
      <c r="D69" s="142"/>
      <c r="E69" s="142"/>
      <c r="F69" s="142"/>
      <c r="G69" s="142"/>
      <c r="H69" s="142"/>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row>
    <row r="70" spans="1:39" ht="15" x14ac:dyDescent="0.3">
      <c r="A70" s="142"/>
      <c r="B70" s="142"/>
      <c r="C70" s="142"/>
      <c r="D70" s="142"/>
      <c r="E70" s="142"/>
      <c r="F70" s="142"/>
      <c r="G70" s="142"/>
      <c r="H70" s="142"/>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row>
    <row r="71" spans="1:39" ht="15" x14ac:dyDescent="0.3">
      <c r="A71" s="142"/>
      <c r="B71" s="142"/>
      <c r="C71" s="142"/>
      <c r="D71" s="142"/>
      <c r="E71" s="142"/>
      <c r="F71" s="142"/>
      <c r="G71" s="142"/>
      <c r="H71" s="142"/>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row>
    <row r="72" spans="1:39" ht="15" x14ac:dyDescent="0.3">
      <c r="A72" s="142"/>
      <c r="B72" s="142"/>
      <c r="C72" s="142"/>
      <c r="D72" s="142"/>
      <c r="E72" s="142"/>
      <c r="F72" s="142"/>
      <c r="G72" s="142"/>
      <c r="H72" s="142"/>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row>
    <row r="73" spans="1:39" ht="15" x14ac:dyDescent="0.3">
      <c r="A73" s="142"/>
      <c r="B73" s="142"/>
      <c r="C73" s="142"/>
      <c r="D73" s="142"/>
      <c r="E73" s="142"/>
      <c r="F73" s="142"/>
      <c r="G73" s="142"/>
      <c r="H73" s="142"/>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row>
    <row r="74" spans="1:39" ht="15" x14ac:dyDescent="0.3">
      <c r="A74" s="142"/>
      <c r="B74" s="142"/>
      <c r="C74" s="142"/>
      <c r="D74" s="142"/>
      <c r="E74" s="142"/>
      <c r="F74" s="142"/>
      <c r="G74" s="142"/>
      <c r="H74" s="142"/>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row>
    <row r="75" spans="1:39" ht="15" x14ac:dyDescent="0.3">
      <c r="A75" s="142"/>
      <c r="B75" s="142"/>
      <c r="C75" s="142"/>
      <c r="D75" s="142"/>
      <c r="E75" s="142"/>
      <c r="F75" s="142"/>
      <c r="G75" s="142"/>
      <c r="H75" s="142"/>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row>
    <row r="76" spans="1:39" ht="15" x14ac:dyDescent="0.3">
      <c r="A76" s="142"/>
      <c r="B76" s="142"/>
      <c r="C76" s="142"/>
      <c r="D76" s="142"/>
      <c r="E76" s="142"/>
      <c r="F76" s="142"/>
      <c r="G76" s="142"/>
      <c r="H76" s="142"/>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row>
    <row r="77" spans="1:39" ht="15" x14ac:dyDescent="0.3">
      <c r="A77" s="142"/>
      <c r="B77" s="142"/>
      <c r="C77" s="142"/>
      <c r="D77" s="142"/>
      <c r="E77" s="142"/>
      <c r="F77" s="142"/>
      <c r="G77" s="142"/>
      <c r="H77" s="142"/>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row>
    <row r="78" spans="1:39" ht="15" x14ac:dyDescent="0.3">
      <c r="A78" s="142"/>
      <c r="B78" s="142"/>
      <c r="C78" s="142"/>
      <c r="D78" s="142"/>
      <c r="E78" s="142"/>
      <c r="F78" s="142"/>
      <c r="G78" s="142"/>
      <c r="H78" s="142"/>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row>
    <row r="79" spans="1:39" ht="15" x14ac:dyDescent="0.3">
      <c r="A79" s="142"/>
      <c r="B79" s="142"/>
      <c r="C79" s="142"/>
      <c r="D79" s="142"/>
      <c r="E79" s="142"/>
      <c r="F79" s="142"/>
      <c r="G79" s="142"/>
      <c r="H79" s="142"/>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row>
    <row r="80" spans="1:39" ht="15" x14ac:dyDescent="0.3">
      <c r="A80" s="142"/>
      <c r="B80" s="142"/>
      <c r="C80" s="142"/>
      <c r="D80" s="142"/>
      <c r="E80" s="142"/>
      <c r="F80" s="142"/>
      <c r="G80" s="142"/>
      <c r="H80" s="142"/>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row>
    <row r="81" spans="1:39" ht="15" x14ac:dyDescent="0.3">
      <c r="A81" s="142"/>
      <c r="B81" s="142"/>
      <c r="C81" s="142"/>
      <c r="D81" s="142"/>
      <c r="E81" s="142"/>
      <c r="F81" s="142"/>
      <c r="G81" s="142"/>
      <c r="H81" s="142"/>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row>
    <row r="82" spans="1:39" ht="15" x14ac:dyDescent="0.3">
      <c r="A82" s="142"/>
      <c r="B82" s="142"/>
      <c r="C82" s="142"/>
      <c r="D82" s="142"/>
      <c r="E82" s="142"/>
      <c r="F82" s="142"/>
      <c r="G82" s="142"/>
      <c r="H82" s="142"/>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row>
    <row r="83" spans="1:39" ht="15" x14ac:dyDescent="0.3">
      <c r="A83" s="142"/>
      <c r="B83" s="142"/>
      <c r="C83" s="142"/>
      <c r="D83" s="142"/>
      <c r="E83" s="142"/>
      <c r="F83" s="142"/>
      <c r="G83" s="142"/>
      <c r="H83" s="142"/>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row>
    <row r="84" spans="1:39" ht="15" x14ac:dyDescent="0.3">
      <c r="A84" s="142"/>
      <c r="B84" s="142"/>
      <c r="C84" s="142"/>
      <c r="D84" s="142"/>
      <c r="E84" s="142"/>
      <c r="F84" s="142"/>
      <c r="G84" s="142"/>
      <c r="H84" s="142"/>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row>
    <row r="85" spans="1:39" ht="15" x14ac:dyDescent="0.3">
      <c r="A85" s="142"/>
      <c r="B85" s="142"/>
      <c r="C85" s="142"/>
      <c r="D85" s="142"/>
      <c r="E85" s="142"/>
      <c r="F85" s="142"/>
      <c r="G85" s="142"/>
      <c r="H85" s="142"/>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row>
    <row r="86" spans="1:39" ht="15" x14ac:dyDescent="0.3">
      <c r="A86" s="142"/>
      <c r="B86" s="142"/>
      <c r="C86" s="142"/>
      <c r="D86" s="142"/>
      <c r="E86" s="142"/>
      <c r="F86" s="142"/>
      <c r="G86" s="142"/>
      <c r="H86" s="142"/>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row>
    <row r="87" spans="1:39" ht="15" x14ac:dyDescent="0.3">
      <c r="A87" s="142"/>
      <c r="B87" s="142"/>
      <c r="C87" s="142"/>
      <c r="D87" s="142"/>
      <c r="E87" s="142"/>
      <c r="F87" s="142"/>
      <c r="G87" s="142"/>
      <c r="H87" s="142"/>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row>
    <row r="88" spans="1:39" ht="15" x14ac:dyDescent="0.3">
      <c r="A88" s="142"/>
      <c r="B88" s="142"/>
      <c r="C88" s="142"/>
      <c r="D88" s="142"/>
      <c r="E88" s="142"/>
      <c r="F88" s="142"/>
      <c r="G88" s="142"/>
      <c r="H88" s="142"/>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row>
    <row r="89" spans="1:39" ht="15" x14ac:dyDescent="0.3">
      <c r="A89" s="142"/>
      <c r="B89" s="142"/>
      <c r="C89" s="142"/>
      <c r="D89" s="142"/>
      <c r="E89" s="142"/>
      <c r="F89" s="142"/>
      <c r="G89" s="142"/>
      <c r="H89" s="142"/>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row>
    <row r="90" spans="1:39" ht="15" x14ac:dyDescent="0.3">
      <c r="A90" s="142"/>
      <c r="B90" s="142"/>
      <c r="C90" s="142"/>
      <c r="D90" s="142"/>
      <c r="E90" s="142"/>
      <c r="F90" s="142"/>
      <c r="G90" s="142"/>
      <c r="H90" s="142"/>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row>
    <row r="91" spans="1:39" ht="15" x14ac:dyDescent="0.3">
      <c r="A91" s="142"/>
      <c r="B91" s="142"/>
      <c r="C91" s="142"/>
      <c r="D91" s="142"/>
      <c r="E91" s="142"/>
      <c r="F91" s="142"/>
      <c r="G91" s="142"/>
      <c r="H91" s="142"/>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row>
    <row r="92" spans="1:39" ht="15" x14ac:dyDescent="0.3">
      <c r="A92" s="142"/>
      <c r="B92" s="142"/>
      <c r="C92" s="142"/>
      <c r="D92" s="142"/>
      <c r="E92" s="142"/>
      <c r="F92" s="142"/>
      <c r="G92" s="142"/>
      <c r="H92" s="142"/>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row>
    <row r="93" spans="1:39" ht="15" x14ac:dyDescent="0.3">
      <c r="A93" s="142"/>
      <c r="B93" s="142"/>
      <c r="C93" s="142"/>
      <c r="D93" s="142"/>
      <c r="E93" s="142"/>
      <c r="F93" s="142"/>
      <c r="G93" s="142"/>
      <c r="H93" s="142"/>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row>
    <row r="94" spans="1:39" ht="15" x14ac:dyDescent="0.3">
      <c r="A94" s="142"/>
      <c r="B94" s="142"/>
      <c r="C94" s="142"/>
      <c r="D94" s="142"/>
      <c r="E94" s="142"/>
      <c r="F94" s="142"/>
      <c r="G94" s="142"/>
      <c r="H94" s="142"/>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row>
    <row r="95" spans="1:39" ht="15" x14ac:dyDescent="0.3">
      <c r="A95" s="142"/>
      <c r="B95" s="142"/>
      <c r="C95" s="142"/>
      <c r="D95" s="142"/>
      <c r="E95" s="142"/>
      <c r="F95" s="142"/>
      <c r="G95" s="142"/>
      <c r="H95" s="142"/>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row>
    <row r="96" spans="1:39" ht="15" x14ac:dyDescent="0.3">
      <c r="A96" s="142"/>
      <c r="B96" s="142"/>
      <c r="C96" s="142"/>
      <c r="D96" s="142"/>
      <c r="E96" s="142"/>
      <c r="F96" s="142"/>
      <c r="G96" s="142"/>
      <c r="H96" s="142"/>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row>
    <row r="97" spans="1:39" ht="15" x14ac:dyDescent="0.3">
      <c r="A97" s="142"/>
      <c r="B97" s="142"/>
      <c r="C97" s="142"/>
      <c r="D97" s="142"/>
      <c r="E97" s="142"/>
      <c r="F97" s="142"/>
      <c r="G97" s="142"/>
      <c r="H97" s="142"/>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row>
    <row r="98" spans="1:39" ht="15" x14ac:dyDescent="0.3">
      <c r="A98" s="142"/>
      <c r="B98" s="142"/>
      <c r="C98" s="142"/>
      <c r="D98" s="142"/>
      <c r="E98" s="142"/>
      <c r="F98" s="142"/>
      <c r="G98" s="142"/>
      <c r="H98" s="142"/>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row>
    <row r="99" spans="1:39" ht="15" x14ac:dyDescent="0.3">
      <c r="A99" s="142"/>
      <c r="B99" s="142"/>
      <c r="C99" s="142"/>
      <c r="D99" s="142"/>
      <c r="E99" s="142"/>
      <c r="F99" s="142"/>
      <c r="G99" s="142"/>
      <c r="H99" s="142"/>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row>
    <row r="100" spans="1:39" ht="15" x14ac:dyDescent="0.3">
      <c r="A100" s="142"/>
      <c r="B100" s="142"/>
      <c r="C100" s="142"/>
      <c r="D100" s="142"/>
      <c r="E100" s="142"/>
      <c r="F100" s="142"/>
      <c r="G100" s="142"/>
      <c r="H100" s="142"/>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row>
    <row r="101" spans="1:39" ht="15" x14ac:dyDescent="0.3">
      <c r="A101" s="142"/>
      <c r="B101" s="142"/>
      <c r="C101" s="142"/>
      <c r="D101" s="142"/>
      <c r="E101" s="142"/>
      <c r="F101" s="142"/>
      <c r="G101" s="142"/>
      <c r="H101" s="142"/>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row>
    <row r="102" spans="1:39" ht="15" x14ac:dyDescent="0.3">
      <c r="A102" s="142"/>
      <c r="B102" s="142"/>
      <c r="C102" s="142"/>
      <c r="D102" s="142"/>
      <c r="E102" s="142"/>
      <c r="F102" s="142"/>
      <c r="G102" s="142"/>
      <c r="H102" s="142"/>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row>
    <row r="103" spans="1:39" ht="15" x14ac:dyDescent="0.3">
      <c r="A103" s="142"/>
      <c r="B103" s="142"/>
      <c r="C103" s="142"/>
      <c r="D103" s="142"/>
      <c r="E103" s="142"/>
      <c r="F103" s="142"/>
      <c r="G103" s="142"/>
      <c r="H103" s="142"/>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row>
    <row r="104" spans="1:39" ht="15" x14ac:dyDescent="0.3">
      <c r="A104" s="142"/>
      <c r="B104" s="142"/>
      <c r="C104" s="142"/>
      <c r="D104" s="142"/>
      <c r="E104" s="142"/>
      <c r="F104" s="142"/>
      <c r="G104" s="142"/>
      <c r="H104" s="142"/>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row>
    <row r="105" spans="1:39" ht="15" x14ac:dyDescent="0.3">
      <c r="A105" s="142"/>
      <c r="B105" s="142"/>
      <c r="C105" s="142"/>
      <c r="D105" s="142"/>
      <c r="E105" s="142"/>
      <c r="F105" s="142"/>
      <c r="G105" s="142"/>
      <c r="H105" s="142"/>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row>
    <row r="106" spans="1:39" ht="15" x14ac:dyDescent="0.3">
      <c r="A106" s="142"/>
      <c r="B106" s="142"/>
      <c r="C106" s="142"/>
      <c r="D106" s="142"/>
      <c r="E106" s="142"/>
      <c r="F106" s="142"/>
      <c r="G106" s="142"/>
      <c r="H106" s="142"/>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row>
    <row r="107" spans="1:39" ht="15" x14ac:dyDescent="0.3">
      <c r="A107" s="142"/>
      <c r="B107" s="142"/>
      <c r="C107" s="142"/>
      <c r="D107" s="142"/>
      <c r="E107" s="142"/>
      <c r="F107" s="142"/>
      <c r="G107" s="142"/>
      <c r="H107" s="142"/>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row>
    <row r="108" spans="1:39" ht="15" x14ac:dyDescent="0.3">
      <c r="A108" s="142"/>
      <c r="B108" s="142"/>
      <c r="C108" s="142"/>
      <c r="D108" s="142"/>
      <c r="E108" s="142"/>
      <c r="F108" s="142"/>
      <c r="G108" s="142"/>
      <c r="H108" s="142"/>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row>
    <row r="109" spans="1:39" ht="15" x14ac:dyDescent="0.3">
      <c r="A109" s="142"/>
      <c r="B109" s="142"/>
      <c r="C109" s="142"/>
      <c r="D109" s="142"/>
      <c r="E109" s="142"/>
      <c r="F109" s="142"/>
      <c r="G109" s="142"/>
      <c r="H109" s="142"/>
    </row>
    <row r="110" spans="1:39" ht="15" x14ac:dyDescent="0.3">
      <c r="A110" s="142"/>
      <c r="B110" s="142"/>
      <c r="C110" s="142"/>
      <c r="D110" s="142"/>
      <c r="E110" s="142"/>
      <c r="F110" s="142"/>
      <c r="G110" s="142"/>
      <c r="H110" s="142"/>
    </row>
    <row r="111" spans="1:39" ht="15" x14ac:dyDescent="0.3">
      <c r="A111" s="142"/>
      <c r="B111" s="142"/>
      <c r="C111" s="142"/>
      <c r="D111" s="142"/>
      <c r="E111" s="142"/>
      <c r="F111" s="142"/>
      <c r="G111" s="142"/>
      <c r="H111" s="142"/>
    </row>
    <row r="112" spans="1:39" ht="15" x14ac:dyDescent="0.3">
      <c r="A112" s="142"/>
      <c r="B112" s="142"/>
      <c r="C112" s="142"/>
      <c r="D112" s="142"/>
      <c r="E112" s="142"/>
      <c r="F112" s="142"/>
      <c r="G112" s="142"/>
      <c r="H112" s="142"/>
    </row>
    <row r="113" spans="1:8" ht="15" x14ac:dyDescent="0.3">
      <c r="A113" s="142"/>
      <c r="B113" s="142"/>
      <c r="C113" s="142"/>
      <c r="D113" s="142"/>
      <c r="E113" s="142"/>
      <c r="F113" s="142"/>
      <c r="G113" s="142"/>
      <c r="H113" s="142"/>
    </row>
    <row r="114" spans="1:8" ht="15" x14ac:dyDescent="0.3">
      <c r="A114" s="142"/>
      <c r="B114" s="142"/>
      <c r="C114" s="142"/>
      <c r="D114" s="142"/>
      <c r="E114" s="142"/>
      <c r="F114" s="142"/>
      <c r="G114" s="142"/>
      <c r="H114" s="142"/>
    </row>
    <row r="115" spans="1:8" ht="15" x14ac:dyDescent="0.3">
      <c r="A115" s="142"/>
      <c r="B115" s="142"/>
      <c r="C115" s="142"/>
      <c r="D115" s="142"/>
      <c r="E115" s="142"/>
      <c r="F115" s="142"/>
      <c r="G115" s="142"/>
      <c r="H115" s="142"/>
    </row>
    <row r="116" spans="1:8" ht="15" x14ac:dyDescent="0.3">
      <c r="A116" s="142"/>
      <c r="B116" s="142"/>
      <c r="C116" s="142"/>
      <c r="D116" s="142"/>
      <c r="E116" s="142"/>
      <c r="F116" s="142"/>
      <c r="G116" s="142"/>
      <c r="H116" s="142"/>
    </row>
    <row r="117" spans="1:8" ht="15" x14ac:dyDescent="0.3">
      <c r="A117" s="142"/>
      <c r="B117" s="142"/>
      <c r="C117" s="142"/>
      <c r="D117" s="142"/>
      <c r="E117" s="142"/>
      <c r="F117" s="142"/>
      <c r="G117" s="142"/>
      <c r="H117" s="142"/>
    </row>
    <row r="118" spans="1:8" ht="15" x14ac:dyDescent="0.3">
      <c r="A118" s="142"/>
      <c r="B118" s="142"/>
      <c r="C118" s="142"/>
      <c r="D118" s="142"/>
      <c r="E118" s="142"/>
      <c r="F118" s="142"/>
      <c r="G118" s="142"/>
      <c r="H118" s="142"/>
    </row>
    <row r="119" spans="1:8" ht="15" x14ac:dyDescent="0.3">
      <c r="A119" s="142"/>
      <c r="B119" s="142"/>
      <c r="C119" s="142"/>
      <c r="D119" s="142"/>
      <c r="E119" s="142"/>
      <c r="F119" s="142"/>
      <c r="G119" s="142"/>
      <c r="H119" s="142"/>
    </row>
    <row r="120" spans="1:8" ht="15" x14ac:dyDescent="0.3">
      <c r="A120" s="142"/>
      <c r="B120" s="142"/>
      <c r="C120" s="142"/>
      <c r="D120" s="142"/>
      <c r="E120" s="142"/>
      <c r="F120" s="142"/>
      <c r="G120" s="142"/>
      <c r="H120" s="142"/>
    </row>
    <row r="121" spans="1:8" ht="15" x14ac:dyDescent="0.3">
      <c r="A121" s="142"/>
      <c r="B121" s="142"/>
      <c r="C121" s="142"/>
      <c r="D121" s="142"/>
      <c r="E121" s="142"/>
      <c r="F121" s="142"/>
      <c r="G121" s="142"/>
      <c r="H121" s="142"/>
    </row>
    <row r="122" spans="1:8" ht="15" x14ac:dyDescent="0.3">
      <c r="A122" s="142"/>
      <c r="B122" s="142"/>
      <c r="C122" s="142"/>
      <c r="D122" s="142"/>
      <c r="E122" s="142"/>
      <c r="F122" s="142"/>
      <c r="G122" s="142"/>
      <c r="H122" s="142"/>
    </row>
    <row r="123" spans="1:8" ht="15" x14ac:dyDescent="0.3">
      <c r="A123" s="142"/>
      <c r="B123" s="142"/>
      <c r="C123" s="142"/>
      <c r="D123" s="142"/>
      <c r="E123" s="142"/>
      <c r="F123" s="142"/>
      <c r="G123" s="142"/>
      <c r="H123" s="142"/>
    </row>
    <row r="124" spans="1:8" ht="15" x14ac:dyDescent="0.3">
      <c r="A124" s="142"/>
      <c r="B124" s="142"/>
      <c r="C124" s="142"/>
      <c r="D124" s="142"/>
      <c r="E124" s="142"/>
      <c r="F124" s="142"/>
      <c r="G124" s="142"/>
      <c r="H124" s="142"/>
    </row>
    <row r="125" spans="1:8" ht="15" x14ac:dyDescent="0.3">
      <c r="A125" s="142"/>
      <c r="B125" s="142"/>
      <c r="C125" s="142"/>
      <c r="D125" s="142"/>
      <c r="E125" s="142"/>
      <c r="F125" s="142"/>
      <c r="G125" s="142"/>
      <c r="H125" s="142"/>
    </row>
    <row r="126" spans="1:8" ht="15" x14ac:dyDescent="0.3">
      <c r="A126" s="142"/>
      <c r="B126" s="142"/>
      <c r="C126" s="142"/>
      <c r="D126" s="142"/>
      <c r="E126" s="142"/>
      <c r="F126" s="142"/>
      <c r="G126" s="142"/>
      <c r="H126" s="142"/>
    </row>
    <row r="127" spans="1:8" ht="15" x14ac:dyDescent="0.3">
      <c r="A127" s="142"/>
      <c r="B127" s="142"/>
      <c r="C127" s="142"/>
      <c r="D127" s="142"/>
      <c r="E127" s="142"/>
      <c r="F127" s="142"/>
      <c r="G127" s="142"/>
      <c r="H127" s="142"/>
    </row>
    <row r="128" spans="1:8" ht="15" x14ac:dyDescent="0.3">
      <c r="A128" s="142"/>
      <c r="B128" s="142"/>
      <c r="C128" s="142"/>
      <c r="D128" s="142"/>
      <c r="E128" s="142"/>
      <c r="F128" s="142"/>
      <c r="G128" s="142"/>
      <c r="H128" s="142"/>
    </row>
    <row r="129" spans="1:8" ht="15" x14ac:dyDescent="0.3">
      <c r="A129" s="142"/>
      <c r="B129" s="142"/>
      <c r="C129" s="142"/>
      <c r="D129" s="142"/>
      <c r="E129" s="142"/>
      <c r="F129" s="142"/>
      <c r="G129" s="142"/>
      <c r="H129" s="142"/>
    </row>
    <row r="130" spans="1:8" ht="15" x14ac:dyDescent="0.3">
      <c r="A130" s="142"/>
      <c r="B130" s="142"/>
      <c r="C130" s="142"/>
      <c r="D130" s="142"/>
      <c r="E130" s="142"/>
      <c r="F130" s="142"/>
      <c r="G130" s="142"/>
      <c r="H130" s="142"/>
    </row>
    <row r="131" spans="1:8" ht="15" x14ac:dyDescent="0.3">
      <c r="A131" s="142"/>
      <c r="B131" s="142"/>
      <c r="C131" s="142"/>
      <c r="D131" s="142"/>
      <c r="E131" s="142"/>
      <c r="F131" s="142"/>
      <c r="G131" s="142"/>
      <c r="H131" s="142"/>
    </row>
    <row r="132" spans="1:8" ht="15" x14ac:dyDescent="0.3">
      <c r="A132" s="142"/>
      <c r="B132" s="142"/>
      <c r="C132" s="142"/>
      <c r="D132" s="142"/>
      <c r="E132" s="142"/>
      <c r="F132" s="142"/>
      <c r="G132" s="142"/>
      <c r="H132" s="142"/>
    </row>
    <row r="133" spans="1:8" ht="15" x14ac:dyDescent="0.3">
      <c r="A133" s="142"/>
      <c r="B133" s="142"/>
      <c r="C133" s="142"/>
      <c r="D133" s="142"/>
      <c r="E133" s="142"/>
      <c r="F133" s="142"/>
      <c r="G133" s="142"/>
      <c r="H133" s="142"/>
    </row>
    <row r="134" spans="1:8" ht="15" x14ac:dyDescent="0.3">
      <c r="A134" s="142"/>
      <c r="B134" s="142"/>
      <c r="C134" s="142"/>
      <c r="D134" s="142"/>
      <c r="E134" s="142"/>
      <c r="F134" s="142"/>
      <c r="G134" s="142"/>
      <c r="H134" s="142"/>
    </row>
    <row r="135" spans="1:8" ht="15" x14ac:dyDescent="0.3">
      <c r="A135" s="142"/>
      <c r="B135" s="142"/>
      <c r="C135" s="142"/>
      <c r="D135" s="142"/>
      <c r="E135" s="142"/>
      <c r="F135" s="142"/>
      <c r="G135" s="142"/>
      <c r="H135" s="142"/>
    </row>
    <row r="136" spans="1:8" x14ac:dyDescent="0.2">
      <c r="A136" s="34"/>
      <c r="B136" s="34"/>
      <c r="C136" s="34"/>
      <c r="D136" s="34"/>
      <c r="E136" s="34"/>
      <c r="F136" s="34"/>
      <c r="G136" s="34"/>
      <c r="H136" s="34"/>
    </row>
    <row r="137" spans="1:8" x14ac:dyDescent="0.2">
      <c r="A137" s="34"/>
      <c r="B137" s="34"/>
      <c r="C137" s="34"/>
      <c r="D137" s="34"/>
      <c r="E137" s="34"/>
      <c r="F137" s="34"/>
      <c r="G137" s="34"/>
      <c r="H137" s="34"/>
    </row>
    <row r="138" spans="1:8" x14ac:dyDescent="0.2">
      <c r="A138" s="34"/>
      <c r="B138" s="34"/>
      <c r="C138" s="34"/>
      <c r="D138" s="34"/>
      <c r="E138" s="34"/>
      <c r="F138" s="34"/>
      <c r="G138" s="34"/>
      <c r="H138" s="34"/>
    </row>
    <row r="139" spans="1:8" x14ac:dyDescent="0.2">
      <c r="A139" s="34"/>
      <c r="B139" s="34"/>
      <c r="C139" s="34"/>
      <c r="D139" s="34"/>
      <c r="E139" s="34"/>
      <c r="F139" s="34"/>
      <c r="G139" s="34"/>
      <c r="H139" s="34"/>
    </row>
    <row r="140" spans="1:8" x14ac:dyDescent="0.2">
      <c r="A140" s="34"/>
      <c r="B140" s="34"/>
      <c r="C140" s="34"/>
      <c r="D140" s="34"/>
      <c r="E140" s="34"/>
      <c r="F140" s="34"/>
      <c r="G140" s="34"/>
      <c r="H140" s="34"/>
    </row>
    <row r="141" spans="1:8" x14ac:dyDescent="0.2">
      <c r="A141" s="34"/>
      <c r="B141" s="34"/>
      <c r="C141" s="34"/>
      <c r="D141" s="34"/>
      <c r="E141" s="34"/>
      <c r="F141" s="34"/>
      <c r="G141" s="34"/>
      <c r="H141" s="34"/>
    </row>
    <row r="142" spans="1:8" x14ac:dyDescent="0.2">
      <c r="A142" s="34"/>
      <c r="B142" s="34"/>
      <c r="C142" s="34"/>
      <c r="D142" s="34"/>
      <c r="E142" s="34"/>
      <c r="F142" s="34"/>
      <c r="G142" s="34"/>
      <c r="H142" s="34"/>
    </row>
    <row r="143" spans="1:8" x14ac:dyDescent="0.2">
      <c r="A143" s="34"/>
      <c r="B143" s="34"/>
      <c r="C143" s="34"/>
      <c r="D143" s="34"/>
      <c r="E143" s="34"/>
      <c r="F143" s="34"/>
      <c r="G143" s="34"/>
      <c r="H143" s="34"/>
    </row>
    <row r="144" spans="1:8" x14ac:dyDescent="0.2">
      <c r="A144" s="34"/>
      <c r="B144" s="34"/>
      <c r="C144" s="34"/>
      <c r="D144" s="34"/>
      <c r="E144" s="34"/>
      <c r="F144" s="34"/>
      <c r="G144" s="34"/>
      <c r="H144" s="34"/>
    </row>
    <row r="145" spans="1:8" x14ac:dyDescent="0.2">
      <c r="A145" s="34"/>
      <c r="B145" s="34"/>
      <c r="C145" s="34"/>
      <c r="D145" s="34"/>
      <c r="E145" s="34"/>
      <c r="F145" s="34"/>
      <c r="G145" s="34"/>
      <c r="H145" s="34"/>
    </row>
    <row r="146" spans="1:8" x14ac:dyDescent="0.2">
      <c r="A146" s="34"/>
      <c r="B146" s="34"/>
      <c r="C146" s="34"/>
      <c r="D146" s="34"/>
      <c r="E146" s="34"/>
      <c r="F146" s="34"/>
      <c r="G146" s="34"/>
      <c r="H146" s="34"/>
    </row>
    <row r="147" spans="1:8" x14ac:dyDescent="0.2">
      <c r="A147" s="34"/>
      <c r="B147" s="34"/>
      <c r="C147" s="34"/>
      <c r="D147" s="34"/>
      <c r="E147" s="34"/>
      <c r="F147" s="34"/>
      <c r="G147" s="34"/>
      <c r="H147" s="34"/>
    </row>
    <row r="148" spans="1:8" x14ac:dyDescent="0.2">
      <c r="A148" s="34"/>
      <c r="B148" s="34"/>
      <c r="C148" s="34"/>
      <c r="D148" s="34"/>
      <c r="E148" s="34"/>
      <c r="F148" s="34"/>
      <c r="G148" s="34"/>
      <c r="H148" s="34"/>
    </row>
    <row r="149" spans="1:8" x14ac:dyDescent="0.2">
      <c r="A149" s="34"/>
      <c r="B149" s="34"/>
      <c r="C149" s="34"/>
      <c r="D149" s="34"/>
      <c r="E149" s="34"/>
      <c r="F149" s="34"/>
      <c r="G149" s="34"/>
      <c r="H149" s="34"/>
    </row>
    <row r="150" spans="1:8" x14ac:dyDescent="0.2">
      <c r="A150" s="34"/>
      <c r="B150" s="34"/>
      <c r="C150" s="34"/>
      <c r="D150" s="34"/>
      <c r="E150" s="34"/>
      <c r="F150" s="34"/>
      <c r="G150" s="34"/>
      <c r="H150" s="34"/>
    </row>
    <row r="151" spans="1:8" x14ac:dyDescent="0.2">
      <c r="A151" s="34"/>
      <c r="B151" s="34"/>
      <c r="C151" s="34"/>
      <c r="D151" s="34"/>
      <c r="E151" s="34"/>
      <c r="F151" s="34"/>
      <c r="G151" s="34"/>
      <c r="H151" s="34"/>
    </row>
    <row r="152" spans="1:8" x14ac:dyDescent="0.2">
      <c r="A152" s="34"/>
      <c r="B152" s="34"/>
      <c r="C152" s="34"/>
      <c r="D152" s="34"/>
      <c r="E152" s="34"/>
      <c r="F152" s="34"/>
      <c r="G152" s="34"/>
      <c r="H152" s="34"/>
    </row>
    <row r="153" spans="1:8" x14ac:dyDescent="0.2">
      <c r="A153" s="34"/>
      <c r="B153" s="34"/>
      <c r="C153" s="34"/>
      <c r="D153" s="34"/>
      <c r="E153" s="34"/>
      <c r="F153" s="34"/>
      <c r="G153" s="34"/>
      <c r="H153" s="34"/>
    </row>
    <row r="154" spans="1:8" x14ac:dyDescent="0.2">
      <c r="A154" s="34"/>
      <c r="B154" s="34"/>
      <c r="C154" s="34"/>
      <c r="D154" s="34"/>
      <c r="E154" s="34"/>
      <c r="F154" s="34"/>
      <c r="G154" s="34"/>
      <c r="H154" s="34"/>
    </row>
    <row r="155" spans="1:8" x14ac:dyDescent="0.2">
      <c r="A155" s="34"/>
      <c r="B155" s="34"/>
      <c r="C155" s="34"/>
      <c r="D155" s="34"/>
      <c r="E155" s="34"/>
      <c r="F155" s="34"/>
      <c r="G155" s="34"/>
      <c r="H155" s="34"/>
    </row>
    <row r="156" spans="1:8" x14ac:dyDescent="0.2">
      <c r="A156" s="34"/>
      <c r="B156" s="34"/>
      <c r="C156" s="34"/>
      <c r="D156" s="34"/>
      <c r="E156" s="34"/>
      <c r="F156" s="34"/>
      <c r="G156" s="34"/>
      <c r="H156" s="34"/>
    </row>
    <row r="157" spans="1:8" x14ac:dyDescent="0.2">
      <c r="A157" s="34"/>
      <c r="B157" s="34"/>
      <c r="C157" s="34"/>
      <c r="D157" s="34"/>
      <c r="E157" s="34"/>
      <c r="F157" s="34"/>
      <c r="G157" s="34"/>
      <c r="H157" s="34"/>
    </row>
    <row r="158" spans="1:8" x14ac:dyDescent="0.2">
      <c r="A158" s="34"/>
      <c r="B158" s="34"/>
      <c r="C158" s="34"/>
      <c r="D158" s="34"/>
      <c r="E158" s="34"/>
      <c r="F158" s="34"/>
      <c r="G158" s="34"/>
      <c r="H158" s="34"/>
    </row>
    <row r="159" spans="1:8" x14ac:dyDescent="0.2">
      <c r="A159" s="34"/>
      <c r="B159" s="34"/>
      <c r="C159" s="34"/>
      <c r="D159" s="34"/>
      <c r="E159" s="34"/>
      <c r="F159" s="34"/>
      <c r="G159" s="34"/>
      <c r="H159" s="34"/>
    </row>
    <row r="160" spans="1:8" x14ac:dyDescent="0.2">
      <c r="A160" s="34"/>
      <c r="B160" s="34"/>
      <c r="C160" s="34"/>
      <c r="D160" s="34"/>
      <c r="E160" s="34"/>
      <c r="F160" s="34"/>
      <c r="G160" s="34"/>
      <c r="H160" s="34"/>
    </row>
    <row r="161" spans="1:8" x14ac:dyDescent="0.2">
      <c r="A161" s="34"/>
      <c r="B161" s="34"/>
      <c r="C161" s="34"/>
      <c r="D161" s="34"/>
      <c r="E161" s="34"/>
      <c r="F161" s="34"/>
      <c r="G161" s="34"/>
      <c r="H161" s="34"/>
    </row>
    <row r="162" spans="1:8" x14ac:dyDescent="0.2">
      <c r="A162" s="34"/>
      <c r="B162" s="34"/>
      <c r="C162" s="34"/>
      <c r="D162" s="34"/>
      <c r="E162" s="34"/>
      <c r="F162" s="34"/>
      <c r="G162" s="34"/>
      <c r="H162" s="34"/>
    </row>
    <row r="163" spans="1:8" x14ac:dyDescent="0.2">
      <c r="A163" s="34"/>
      <c r="B163" s="34"/>
      <c r="C163" s="34"/>
      <c r="D163" s="34"/>
      <c r="E163" s="34"/>
      <c r="F163" s="34"/>
      <c r="G163" s="34"/>
      <c r="H163" s="34"/>
    </row>
    <row r="164" spans="1:8" x14ac:dyDescent="0.2">
      <c r="A164" s="34"/>
      <c r="B164" s="34"/>
      <c r="C164" s="34"/>
      <c r="D164" s="34"/>
      <c r="E164" s="34"/>
      <c r="F164" s="34"/>
      <c r="G164" s="34"/>
      <c r="H164" s="34"/>
    </row>
    <row r="165" spans="1:8" x14ac:dyDescent="0.2">
      <c r="A165" s="34"/>
      <c r="B165" s="34"/>
      <c r="C165" s="34"/>
      <c r="D165" s="34"/>
      <c r="E165" s="34"/>
      <c r="F165" s="34"/>
      <c r="G165" s="34"/>
      <c r="H165" s="34"/>
    </row>
    <row r="166" spans="1:8" x14ac:dyDescent="0.2">
      <c r="A166" s="34"/>
      <c r="B166" s="34"/>
      <c r="C166" s="34"/>
      <c r="D166" s="34"/>
      <c r="E166" s="34"/>
      <c r="F166" s="34"/>
      <c r="G166" s="34"/>
      <c r="H166" s="34"/>
    </row>
    <row r="167" spans="1:8" x14ac:dyDescent="0.2">
      <c r="A167" s="34"/>
      <c r="B167" s="34"/>
      <c r="C167" s="34"/>
      <c r="D167" s="34"/>
      <c r="E167" s="34"/>
      <c r="F167" s="34"/>
      <c r="G167" s="34"/>
      <c r="H167" s="34"/>
    </row>
    <row r="168" spans="1:8" x14ac:dyDescent="0.2">
      <c r="A168" s="34"/>
      <c r="B168" s="34"/>
      <c r="C168" s="34"/>
      <c r="D168" s="34"/>
      <c r="E168" s="34"/>
      <c r="F168" s="34"/>
      <c r="G168" s="34"/>
      <c r="H168" s="34"/>
    </row>
    <row r="169" spans="1:8" x14ac:dyDescent="0.2">
      <c r="A169" s="34"/>
      <c r="B169" s="34"/>
      <c r="C169" s="34"/>
      <c r="D169" s="34"/>
      <c r="E169" s="34"/>
      <c r="F169" s="34"/>
      <c r="G169" s="34"/>
      <c r="H169" s="34"/>
    </row>
    <row r="170" spans="1:8" x14ac:dyDescent="0.2">
      <c r="A170" s="34"/>
      <c r="B170" s="34"/>
      <c r="C170" s="34"/>
      <c r="D170" s="34"/>
      <c r="E170" s="34"/>
      <c r="F170" s="34"/>
      <c r="G170" s="34"/>
      <c r="H170" s="34"/>
    </row>
    <row r="171" spans="1:8" x14ac:dyDescent="0.2">
      <c r="A171" s="34"/>
      <c r="B171" s="34"/>
      <c r="C171" s="34"/>
      <c r="D171" s="34"/>
      <c r="E171" s="34"/>
      <c r="F171" s="34"/>
      <c r="G171" s="34"/>
      <c r="H171" s="34"/>
    </row>
    <row r="172" spans="1:8" x14ac:dyDescent="0.2">
      <c r="A172" s="34"/>
      <c r="B172" s="34"/>
      <c r="C172" s="34"/>
      <c r="D172" s="34"/>
      <c r="E172" s="34"/>
      <c r="F172" s="34"/>
      <c r="G172" s="34"/>
      <c r="H172" s="34"/>
    </row>
    <row r="173" spans="1:8" x14ac:dyDescent="0.2">
      <c r="A173" s="34"/>
      <c r="B173" s="34"/>
      <c r="C173" s="34"/>
      <c r="D173" s="34"/>
      <c r="E173" s="34"/>
      <c r="F173" s="34"/>
      <c r="G173" s="34"/>
      <c r="H173" s="34"/>
    </row>
    <row r="174" spans="1:8" x14ac:dyDescent="0.2">
      <c r="A174" s="34"/>
      <c r="B174" s="34"/>
      <c r="C174" s="34"/>
      <c r="D174" s="34"/>
      <c r="E174" s="34"/>
      <c r="F174" s="34"/>
      <c r="G174" s="34"/>
      <c r="H174" s="34"/>
    </row>
    <row r="175" spans="1:8" x14ac:dyDescent="0.2">
      <c r="A175" s="34"/>
      <c r="B175" s="34"/>
      <c r="C175" s="34"/>
      <c r="D175" s="34"/>
      <c r="E175" s="34"/>
      <c r="F175" s="34"/>
      <c r="G175" s="34"/>
      <c r="H175" s="34"/>
    </row>
    <row r="176" spans="1:8" x14ac:dyDescent="0.2">
      <c r="A176" s="34"/>
      <c r="B176" s="34"/>
      <c r="C176" s="34"/>
      <c r="D176" s="34"/>
      <c r="E176" s="34"/>
      <c r="F176" s="34"/>
      <c r="G176" s="34"/>
      <c r="H176" s="34"/>
    </row>
    <row r="177" spans="1:8" x14ac:dyDescent="0.2">
      <c r="A177" s="34"/>
      <c r="B177" s="34"/>
      <c r="C177" s="34"/>
      <c r="D177" s="34"/>
      <c r="E177" s="34"/>
      <c r="F177" s="34"/>
      <c r="G177" s="34"/>
      <c r="H177" s="34"/>
    </row>
    <row r="178" spans="1:8" x14ac:dyDescent="0.2">
      <c r="A178" s="34"/>
      <c r="B178" s="34"/>
      <c r="C178" s="34"/>
      <c r="D178" s="34"/>
      <c r="E178" s="34"/>
      <c r="F178" s="34"/>
      <c r="G178" s="34"/>
      <c r="H178" s="34"/>
    </row>
    <row r="179" spans="1:8" x14ac:dyDescent="0.2">
      <c r="A179" s="34"/>
      <c r="B179" s="34"/>
      <c r="C179" s="34"/>
      <c r="D179" s="34"/>
      <c r="E179" s="34"/>
      <c r="F179" s="34"/>
      <c r="G179" s="34"/>
      <c r="H179" s="34"/>
    </row>
    <row r="180" spans="1:8" x14ac:dyDescent="0.2">
      <c r="A180" s="34"/>
      <c r="B180" s="34"/>
      <c r="C180" s="34"/>
      <c r="D180" s="34"/>
      <c r="E180" s="34"/>
      <c r="F180" s="34"/>
      <c r="G180" s="34"/>
      <c r="H180" s="34"/>
    </row>
    <row r="181" spans="1:8" x14ac:dyDescent="0.2">
      <c r="A181" s="34"/>
      <c r="B181" s="34"/>
      <c r="C181" s="34"/>
      <c r="D181" s="34"/>
      <c r="E181" s="34"/>
      <c r="F181" s="34"/>
      <c r="G181" s="34"/>
      <c r="H181" s="34"/>
    </row>
    <row r="182" spans="1:8" x14ac:dyDescent="0.2">
      <c r="A182" s="34"/>
      <c r="B182" s="34"/>
      <c r="C182" s="34"/>
      <c r="D182" s="34"/>
      <c r="E182" s="34"/>
      <c r="F182" s="34"/>
      <c r="G182" s="34"/>
      <c r="H182" s="34"/>
    </row>
    <row r="183" spans="1:8" x14ac:dyDescent="0.2">
      <c r="A183" s="34"/>
      <c r="B183" s="34"/>
      <c r="C183" s="34"/>
      <c r="D183" s="34"/>
      <c r="E183" s="34"/>
      <c r="F183" s="34"/>
      <c r="G183" s="34"/>
      <c r="H183" s="34"/>
    </row>
    <row r="184" spans="1:8" x14ac:dyDescent="0.2">
      <c r="A184" s="34"/>
      <c r="B184" s="34"/>
      <c r="C184" s="34"/>
      <c r="D184" s="34"/>
      <c r="E184" s="34"/>
      <c r="F184" s="34"/>
      <c r="G184" s="34"/>
      <c r="H184" s="34"/>
    </row>
    <row r="185" spans="1:8" x14ac:dyDescent="0.2">
      <c r="A185" s="34"/>
      <c r="B185" s="34"/>
      <c r="C185" s="34"/>
      <c r="D185" s="34"/>
      <c r="E185" s="34"/>
      <c r="F185" s="34"/>
      <c r="G185" s="34"/>
      <c r="H185" s="34"/>
    </row>
    <row r="186" spans="1:8" x14ac:dyDescent="0.2">
      <c r="A186" s="34"/>
      <c r="B186" s="34"/>
      <c r="C186" s="34"/>
      <c r="D186" s="34"/>
      <c r="E186" s="34"/>
      <c r="F186" s="34"/>
      <c r="G186" s="34"/>
      <c r="H186" s="34"/>
    </row>
    <row r="187" spans="1:8" x14ac:dyDescent="0.2">
      <c r="A187" s="34"/>
      <c r="B187" s="34"/>
      <c r="C187" s="34"/>
      <c r="D187" s="34"/>
      <c r="E187" s="34"/>
      <c r="F187" s="34"/>
      <c r="G187" s="34"/>
      <c r="H187" s="34"/>
    </row>
    <row r="188" spans="1:8" x14ac:dyDescent="0.2">
      <c r="A188" s="34"/>
      <c r="B188" s="34"/>
      <c r="C188" s="34"/>
      <c r="D188" s="34"/>
      <c r="E188" s="34"/>
      <c r="F188" s="34"/>
      <c r="G188" s="34"/>
      <c r="H188" s="34"/>
    </row>
    <row r="189" spans="1:8" x14ac:dyDescent="0.2">
      <c r="A189" s="34"/>
      <c r="B189" s="34"/>
      <c r="C189" s="34"/>
      <c r="D189" s="34"/>
      <c r="E189" s="34"/>
      <c r="F189" s="34"/>
      <c r="G189" s="34"/>
      <c r="H189" s="34"/>
    </row>
    <row r="190" spans="1:8" x14ac:dyDescent="0.2">
      <c r="A190" s="34"/>
      <c r="B190" s="34"/>
      <c r="C190" s="34"/>
      <c r="D190" s="34"/>
      <c r="E190" s="34"/>
      <c r="F190" s="34"/>
      <c r="G190" s="34"/>
      <c r="H190" s="34"/>
    </row>
    <row r="191" spans="1:8" x14ac:dyDescent="0.2">
      <c r="A191" s="34"/>
      <c r="B191" s="34"/>
      <c r="C191" s="34"/>
      <c r="D191" s="34"/>
      <c r="E191" s="34"/>
      <c r="F191" s="34"/>
      <c r="G191" s="34"/>
      <c r="H191" s="34"/>
    </row>
    <row r="192" spans="1:8" x14ac:dyDescent="0.2">
      <c r="A192" s="34"/>
      <c r="B192" s="34"/>
      <c r="C192" s="34"/>
      <c r="D192" s="34"/>
      <c r="E192" s="34"/>
      <c r="F192" s="34"/>
      <c r="G192" s="34"/>
      <c r="H192" s="34"/>
    </row>
    <row r="193" spans="1:8" x14ac:dyDescent="0.2">
      <c r="A193" s="34"/>
      <c r="B193" s="34"/>
      <c r="C193" s="34"/>
      <c r="D193" s="34"/>
      <c r="E193" s="34"/>
      <c r="F193" s="34"/>
      <c r="G193" s="34"/>
      <c r="H193" s="34"/>
    </row>
    <row r="194" spans="1:8" x14ac:dyDescent="0.2">
      <c r="A194" s="34"/>
      <c r="B194" s="34"/>
      <c r="C194" s="34"/>
      <c r="D194" s="34"/>
      <c r="E194" s="34"/>
      <c r="F194" s="34"/>
      <c r="G194" s="34"/>
      <c r="H194" s="34"/>
    </row>
    <row r="195" spans="1:8" x14ac:dyDescent="0.2">
      <c r="A195" s="34"/>
      <c r="B195" s="34"/>
      <c r="C195" s="34"/>
      <c r="D195" s="34"/>
      <c r="E195" s="34"/>
      <c r="F195" s="34"/>
      <c r="G195" s="34"/>
      <c r="H195" s="34"/>
    </row>
    <row r="196" spans="1:8" x14ac:dyDescent="0.2">
      <c r="A196" s="34"/>
      <c r="B196" s="34"/>
      <c r="C196" s="34"/>
      <c r="D196" s="34"/>
      <c r="E196" s="34"/>
      <c r="F196" s="34"/>
      <c r="G196" s="34"/>
      <c r="H196" s="34"/>
    </row>
    <row r="197" spans="1:8" x14ac:dyDescent="0.2">
      <c r="A197" s="34"/>
      <c r="B197" s="34"/>
      <c r="C197" s="34"/>
      <c r="D197" s="34"/>
      <c r="E197" s="34"/>
      <c r="F197" s="34"/>
      <c r="G197" s="34"/>
      <c r="H197" s="34"/>
    </row>
    <row r="198" spans="1:8" x14ac:dyDescent="0.2">
      <c r="A198" s="34"/>
      <c r="B198" s="34"/>
      <c r="C198" s="34"/>
      <c r="D198" s="34"/>
      <c r="E198" s="34"/>
      <c r="F198" s="34"/>
      <c r="G198" s="34"/>
      <c r="H198" s="34"/>
    </row>
    <row r="199" spans="1:8" x14ac:dyDescent="0.2">
      <c r="A199" s="34"/>
      <c r="B199" s="34"/>
      <c r="C199" s="34"/>
      <c r="D199" s="34"/>
      <c r="E199" s="34"/>
      <c r="F199" s="34"/>
      <c r="G199" s="34"/>
      <c r="H199" s="34"/>
    </row>
    <row r="200" spans="1:8" x14ac:dyDescent="0.2">
      <c r="A200" s="34"/>
      <c r="B200" s="34"/>
      <c r="C200" s="34"/>
      <c r="D200" s="34"/>
      <c r="E200" s="34"/>
      <c r="F200" s="34"/>
      <c r="G200" s="34"/>
      <c r="H200" s="34"/>
    </row>
    <row r="201" spans="1:8" x14ac:dyDescent="0.2">
      <c r="A201" s="34"/>
      <c r="B201" s="34"/>
      <c r="C201" s="34"/>
      <c r="D201" s="34"/>
      <c r="E201" s="34"/>
      <c r="F201" s="34"/>
      <c r="G201" s="34"/>
      <c r="H201" s="34"/>
    </row>
    <row r="202" spans="1:8" x14ac:dyDescent="0.2">
      <c r="A202" s="34"/>
      <c r="B202" s="34"/>
      <c r="C202" s="34"/>
      <c r="D202" s="34"/>
      <c r="E202" s="34"/>
      <c r="F202" s="34"/>
      <c r="G202" s="34"/>
      <c r="H202" s="34"/>
    </row>
    <row r="203" spans="1:8" x14ac:dyDescent="0.2">
      <c r="A203" s="34"/>
      <c r="B203" s="34"/>
      <c r="C203" s="34"/>
      <c r="D203" s="34"/>
      <c r="E203" s="34"/>
      <c r="F203" s="34"/>
      <c r="G203" s="34"/>
      <c r="H203" s="34"/>
    </row>
    <row r="204" spans="1:8" x14ac:dyDescent="0.2">
      <c r="A204" s="34"/>
      <c r="B204" s="34"/>
      <c r="C204" s="34"/>
      <c r="D204" s="34"/>
      <c r="E204" s="34"/>
      <c r="F204" s="34"/>
      <c r="G204" s="34"/>
      <c r="H204" s="34"/>
    </row>
    <row r="205" spans="1:8" x14ac:dyDescent="0.2">
      <c r="A205" s="34"/>
      <c r="B205" s="34"/>
      <c r="C205" s="34"/>
      <c r="D205" s="34"/>
      <c r="E205" s="34"/>
      <c r="F205" s="34"/>
      <c r="G205" s="34"/>
      <c r="H205" s="34"/>
    </row>
    <row r="206" spans="1:8" x14ac:dyDescent="0.2">
      <c r="A206" s="34"/>
      <c r="B206" s="34"/>
      <c r="C206" s="34"/>
      <c r="D206" s="34"/>
      <c r="E206" s="34"/>
      <c r="F206" s="34"/>
      <c r="G206" s="34"/>
      <c r="H206" s="34"/>
    </row>
    <row r="207" spans="1:8" x14ac:dyDescent="0.2">
      <c r="A207" s="34"/>
      <c r="B207" s="34"/>
      <c r="C207" s="34"/>
      <c r="D207" s="34"/>
      <c r="E207" s="34"/>
      <c r="F207" s="34"/>
      <c r="G207" s="34"/>
      <c r="H207" s="34"/>
    </row>
    <row r="208" spans="1:8" x14ac:dyDescent="0.2">
      <c r="A208" s="34"/>
      <c r="B208" s="34"/>
      <c r="C208" s="34"/>
      <c r="D208" s="34"/>
      <c r="E208" s="34"/>
      <c r="F208" s="34"/>
      <c r="G208" s="34"/>
      <c r="H208" s="34"/>
    </row>
    <row r="209" spans="1:8" x14ac:dyDescent="0.2">
      <c r="A209" s="34"/>
      <c r="B209" s="34"/>
      <c r="C209" s="34"/>
      <c r="D209" s="34"/>
      <c r="E209" s="34"/>
      <c r="F209" s="34"/>
      <c r="G209" s="34"/>
      <c r="H209" s="34"/>
    </row>
    <row r="210" spans="1:8" x14ac:dyDescent="0.2">
      <c r="A210" s="34"/>
      <c r="B210" s="34"/>
      <c r="C210" s="34"/>
      <c r="D210" s="34"/>
      <c r="E210" s="34"/>
      <c r="F210" s="34"/>
      <c r="G210" s="34"/>
      <c r="H210" s="34"/>
    </row>
    <row r="211" spans="1:8" x14ac:dyDescent="0.2">
      <c r="A211" s="34"/>
      <c r="B211" s="34"/>
      <c r="C211" s="34"/>
      <c r="D211" s="34"/>
      <c r="E211" s="34"/>
      <c r="F211" s="34"/>
      <c r="G211" s="34"/>
      <c r="H211" s="34"/>
    </row>
    <row r="212" spans="1:8" x14ac:dyDescent="0.2">
      <c r="A212" s="34"/>
      <c r="B212" s="34"/>
      <c r="C212" s="34"/>
      <c r="D212" s="34"/>
      <c r="E212" s="34"/>
      <c r="F212" s="34"/>
      <c r="G212" s="34"/>
      <c r="H212" s="34"/>
    </row>
    <row r="213" spans="1:8" x14ac:dyDescent="0.2">
      <c r="A213" s="34"/>
      <c r="B213" s="34"/>
      <c r="C213" s="34"/>
      <c r="D213" s="34"/>
      <c r="E213" s="34"/>
      <c r="F213" s="34"/>
      <c r="G213" s="34"/>
      <c r="H213" s="34"/>
    </row>
    <row r="214" spans="1:8" x14ac:dyDescent="0.2">
      <c r="A214" s="34"/>
      <c r="B214" s="34"/>
      <c r="C214" s="34"/>
      <c r="D214" s="34"/>
      <c r="E214" s="34"/>
      <c r="F214" s="34"/>
      <c r="G214" s="34"/>
      <c r="H214" s="34"/>
    </row>
    <row r="215" spans="1:8" x14ac:dyDescent="0.2">
      <c r="A215" s="34"/>
      <c r="B215" s="34"/>
      <c r="C215" s="34"/>
      <c r="D215" s="34"/>
      <c r="E215" s="34"/>
      <c r="F215" s="34"/>
      <c r="G215" s="34"/>
      <c r="H215" s="34"/>
    </row>
    <row r="216" spans="1:8" x14ac:dyDescent="0.2">
      <c r="A216" s="34"/>
      <c r="B216" s="34"/>
      <c r="C216" s="34"/>
      <c r="D216" s="34"/>
      <c r="E216" s="34"/>
      <c r="F216" s="34"/>
      <c r="G216" s="34"/>
      <c r="H216" s="34"/>
    </row>
    <row r="217" spans="1:8" x14ac:dyDescent="0.2">
      <c r="A217" s="34"/>
      <c r="B217" s="34"/>
      <c r="C217" s="34"/>
      <c r="D217" s="34"/>
      <c r="E217" s="34"/>
      <c r="F217" s="34"/>
      <c r="G217" s="34"/>
      <c r="H217" s="34"/>
    </row>
    <row r="218" spans="1:8" x14ac:dyDescent="0.2">
      <c r="A218" s="34"/>
      <c r="B218" s="34"/>
      <c r="C218" s="34"/>
      <c r="D218" s="34"/>
      <c r="E218" s="34"/>
      <c r="F218" s="34"/>
      <c r="G218" s="34"/>
      <c r="H218" s="34"/>
    </row>
    <row r="219" spans="1:8" x14ac:dyDescent="0.2">
      <c r="A219" s="34"/>
      <c r="B219" s="34"/>
      <c r="C219" s="34"/>
      <c r="D219" s="34"/>
      <c r="E219" s="34"/>
      <c r="F219" s="34"/>
      <c r="G219" s="34"/>
      <c r="H219" s="34"/>
    </row>
    <row r="220" spans="1:8" x14ac:dyDescent="0.2">
      <c r="A220" s="34"/>
      <c r="B220" s="34"/>
      <c r="C220" s="34"/>
      <c r="D220" s="34"/>
      <c r="E220" s="34"/>
      <c r="F220" s="34"/>
      <c r="G220" s="34"/>
      <c r="H220" s="34"/>
    </row>
    <row r="221" spans="1:8" x14ac:dyDescent="0.2">
      <c r="A221" s="34"/>
      <c r="B221" s="34"/>
      <c r="C221" s="34"/>
      <c r="D221" s="34"/>
      <c r="E221" s="34"/>
      <c r="F221" s="34"/>
      <c r="G221" s="34"/>
      <c r="H221" s="34"/>
    </row>
    <row r="222" spans="1:8" x14ac:dyDescent="0.2">
      <c r="A222" s="34"/>
      <c r="B222" s="34"/>
      <c r="C222" s="34"/>
      <c r="D222" s="34"/>
      <c r="E222" s="34"/>
      <c r="F222" s="34"/>
      <c r="G222" s="34"/>
      <c r="H222" s="34"/>
    </row>
    <row r="223" spans="1:8" x14ac:dyDescent="0.2">
      <c r="A223" s="34"/>
      <c r="B223" s="34"/>
      <c r="C223" s="34"/>
      <c r="D223" s="34"/>
      <c r="E223" s="34"/>
      <c r="F223" s="34"/>
      <c r="G223" s="34"/>
      <c r="H223" s="34"/>
    </row>
    <row r="224" spans="1:8" x14ac:dyDescent="0.2">
      <c r="A224" s="34"/>
      <c r="B224" s="34"/>
      <c r="C224" s="34"/>
      <c r="D224" s="34"/>
      <c r="E224" s="34"/>
      <c r="F224" s="34"/>
      <c r="G224" s="34"/>
      <c r="H224" s="34"/>
    </row>
    <row r="225" spans="1:8" x14ac:dyDescent="0.2">
      <c r="A225" s="34"/>
      <c r="B225" s="34"/>
      <c r="C225" s="34"/>
      <c r="D225" s="34"/>
      <c r="E225" s="34"/>
      <c r="F225" s="34"/>
      <c r="G225" s="34"/>
      <c r="H225" s="34"/>
    </row>
    <row r="226" spans="1:8" x14ac:dyDescent="0.2">
      <c r="A226" s="34"/>
      <c r="B226" s="34"/>
      <c r="C226" s="34"/>
      <c r="D226" s="34"/>
      <c r="E226" s="34"/>
      <c r="F226" s="34"/>
      <c r="G226" s="34"/>
      <c r="H226" s="34"/>
    </row>
    <row r="227" spans="1:8" x14ac:dyDescent="0.2">
      <c r="A227" s="34"/>
      <c r="B227" s="34"/>
      <c r="C227" s="34"/>
      <c r="D227" s="34"/>
      <c r="E227" s="34"/>
      <c r="F227" s="34"/>
      <c r="G227" s="34"/>
      <c r="H227" s="34"/>
    </row>
    <row r="228" spans="1:8" x14ac:dyDescent="0.2">
      <c r="A228" s="34"/>
      <c r="B228" s="34"/>
      <c r="C228" s="34"/>
      <c r="D228" s="34"/>
      <c r="E228" s="34"/>
      <c r="F228" s="34"/>
      <c r="G228" s="34"/>
      <c r="H228" s="34"/>
    </row>
    <row r="229" spans="1:8" x14ac:dyDescent="0.2">
      <c r="A229" s="34"/>
      <c r="B229" s="34"/>
      <c r="C229" s="34"/>
      <c r="D229" s="34"/>
      <c r="E229" s="34"/>
      <c r="F229" s="34"/>
      <c r="G229" s="34"/>
      <c r="H229" s="34"/>
    </row>
    <row r="230" spans="1:8" x14ac:dyDescent="0.2">
      <c r="A230" s="34"/>
      <c r="B230" s="34"/>
      <c r="C230" s="34"/>
      <c r="D230" s="34"/>
      <c r="E230" s="34"/>
      <c r="F230" s="34"/>
      <c r="G230" s="34"/>
      <c r="H230" s="34"/>
    </row>
    <row r="231" spans="1:8" x14ac:dyDescent="0.2">
      <c r="A231" s="34"/>
      <c r="B231" s="34"/>
      <c r="C231" s="34"/>
      <c r="D231" s="34"/>
      <c r="E231" s="34"/>
      <c r="F231" s="34"/>
      <c r="G231" s="34"/>
      <c r="H231" s="34"/>
    </row>
    <row r="232" spans="1:8" x14ac:dyDescent="0.2">
      <c r="A232" s="34"/>
      <c r="B232" s="34"/>
      <c r="C232" s="34"/>
      <c r="D232" s="34"/>
      <c r="E232" s="34"/>
      <c r="F232" s="34"/>
      <c r="G232" s="34"/>
      <c r="H232" s="34"/>
    </row>
    <row r="233" spans="1:8" x14ac:dyDescent="0.2">
      <c r="A233" s="34"/>
      <c r="B233" s="34"/>
      <c r="C233" s="34"/>
      <c r="D233" s="34"/>
      <c r="E233" s="34"/>
      <c r="F233" s="34"/>
      <c r="G233" s="34"/>
      <c r="H233" s="34"/>
    </row>
    <row r="234" spans="1:8" x14ac:dyDescent="0.2">
      <c r="A234" s="34"/>
      <c r="B234" s="34"/>
      <c r="C234" s="34"/>
      <c r="D234" s="34"/>
      <c r="E234" s="34"/>
      <c r="F234" s="34"/>
      <c r="G234" s="34"/>
      <c r="H234" s="34"/>
    </row>
    <row r="235" spans="1:8" x14ac:dyDescent="0.2">
      <c r="A235" s="34"/>
      <c r="B235" s="34"/>
      <c r="C235" s="34"/>
      <c r="D235" s="34"/>
      <c r="E235" s="34"/>
      <c r="F235" s="34"/>
      <c r="G235" s="34"/>
      <c r="H235" s="34"/>
    </row>
    <row r="236" spans="1:8" x14ac:dyDescent="0.2">
      <c r="A236" s="34"/>
      <c r="B236" s="34"/>
      <c r="C236" s="34"/>
      <c r="D236" s="34"/>
      <c r="E236" s="34"/>
      <c r="F236" s="34"/>
      <c r="G236" s="34"/>
      <c r="H236" s="34"/>
    </row>
    <row r="237" spans="1:8" x14ac:dyDescent="0.2">
      <c r="A237" s="34"/>
      <c r="B237" s="34"/>
      <c r="C237" s="34"/>
      <c r="D237" s="34"/>
      <c r="E237" s="34"/>
      <c r="F237" s="34"/>
      <c r="G237" s="34"/>
      <c r="H237" s="34"/>
    </row>
    <row r="238" spans="1:8" x14ac:dyDescent="0.2">
      <c r="A238" s="34"/>
      <c r="B238" s="34"/>
      <c r="C238" s="34"/>
      <c r="D238" s="34"/>
      <c r="E238" s="34"/>
      <c r="F238" s="34"/>
      <c r="G238" s="34"/>
      <c r="H238" s="34"/>
    </row>
    <row r="239" spans="1:8" x14ac:dyDescent="0.2">
      <c r="A239" s="34"/>
      <c r="B239" s="34"/>
      <c r="C239" s="34"/>
      <c r="D239" s="34"/>
      <c r="E239" s="34"/>
      <c r="F239" s="34"/>
      <c r="G239" s="34"/>
      <c r="H239" s="34"/>
    </row>
    <row r="240" spans="1:8" x14ac:dyDescent="0.2">
      <c r="A240" s="34"/>
      <c r="B240" s="34"/>
      <c r="C240" s="34"/>
      <c r="D240" s="34"/>
      <c r="E240" s="34"/>
      <c r="F240" s="34"/>
      <c r="G240" s="34"/>
      <c r="H240" s="34"/>
    </row>
    <row r="241" spans="1:8" x14ac:dyDescent="0.2">
      <c r="A241" s="34"/>
      <c r="B241" s="34"/>
      <c r="C241" s="34"/>
      <c r="D241" s="34"/>
      <c r="E241" s="34"/>
      <c r="F241" s="34"/>
      <c r="G241" s="34"/>
      <c r="H241" s="34"/>
    </row>
    <row r="242" spans="1:8" x14ac:dyDescent="0.2">
      <c r="A242" s="34"/>
      <c r="B242" s="34"/>
      <c r="C242" s="34"/>
      <c r="D242" s="34"/>
      <c r="E242" s="34"/>
      <c r="F242" s="34"/>
      <c r="G242" s="34"/>
      <c r="H242" s="34"/>
    </row>
    <row r="243" spans="1:8" x14ac:dyDescent="0.2">
      <c r="A243" s="34"/>
      <c r="B243" s="34"/>
      <c r="C243" s="34"/>
      <c r="D243" s="34"/>
      <c r="E243" s="34"/>
      <c r="F243" s="34"/>
      <c r="G243" s="34"/>
      <c r="H243" s="34"/>
    </row>
    <row r="244" spans="1:8" x14ac:dyDescent="0.2">
      <c r="A244" s="34"/>
      <c r="B244" s="34"/>
      <c r="C244" s="34"/>
      <c r="D244" s="34"/>
      <c r="E244" s="34"/>
      <c r="F244" s="34"/>
      <c r="G244" s="34"/>
      <c r="H244" s="34"/>
    </row>
    <row r="245" spans="1:8" x14ac:dyDescent="0.2">
      <c r="A245" s="34"/>
      <c r="B245" s="34"/>
      <c r="C245" s="34"/>
      <c r="D245" s="34"/>
      <c r="E245" s="34"/>
      <c r="F245" s="34"/>
      <c r="G245" s="34"/>
      <c r="H245" s="34"/>
    </row>
    <row r="246" spans="1:8" x14ac:dyDescent="0.2">
      <c r="A246" s="34"/>
      <c r="B246" s="34"/>
      <c r="C246" s="34"/>
      <c r="D246" s="34"/>
      <c r="E246" s="34"/>
      <c r="F246" s="34"/>
      <c r="G246" s="34"/>
      <c r="H246" s="34"/>
    </row>
    <row r="247" spans="1:8" x14ac:dyDescent="0.2">
      <c r="A247" s="34"/>
      <c r="B247" s="34"/>
      <c r="C247" s="34"/>
      <c r="D247" s="34"/>
      <c r="E247" s="34"/>
      <c r="F247" s="34"/>
      <c r="G247" s="34"/>
      <c r="H247" s="34"/>
    </row>
    <row r="248" spans="1:8" x14ac:dyDescent="0.2">
      <c r="A248" s="34"/>
      <c r="B248" s="34"/>
      <c r="C248" s="34"/>
      <c r="D248" s="34"/>
      <c r="E248" s="34"/>
      <c r="F248" s="34"/>
      <c r="G248" s="34"/>
      <c r="H248" s="34"/>
    </row>
    <row r="249" spans="1:8" x14ac:dyDescent="0.2">
      <c r="A249" s="34"/>
      <c r="B249" s="34"/>
      <c r="C249" s="34"/>
      <c r="D249" s="34"/>
      <c r="E249" s="34"/>
      <c r="F249" s="34"/>
      <c r="G249" s="34"/>
      <c r="H249" s="34"/>
    </row>
    <row r="250" spans="1:8" x14ac:dyDescent="0.2">
      <c r="A250" s="34"/>
      <c r="B250" s="34"/>
      <c r="C250" s="34"/>
      <c r="D250" s="34"/>
      <c r="E250" s="34"/>
      <c r="F250" s="34"/>
      <c r="G250" s="34"/>
      <c r="H250" s="34"/>
    </row>
    <row r="251" spans="1:8" x14ac:dyDescent="0.2">
      <c r="A251" s="34"/>
      <c r="B251" s="34"/>
      <c r="C251" s="34"/>
      <c r="D251" s="34"/>
      <c r="E251" s="34"/>
      <c r="F251" s="34"/>
      <c r="G251" s="34"/>
      <c r="H251" s="34"/>
    </row>
    <row r="252" spans="1:8" x14ac:dyDescent="0.2">
      <c r="A252" s="34"/>
      <c r="B252" s="34"/>
      <c r="C252" s="34"/>
      <c r="D252" s="34"/>
      <c r="E252" s="34"/>
      <c r="F252" s="34"/>
      <c r="G252" s="34"/>
      <c r="H252" s="34"/>
    </row>
    <row r="253" spans="1:8" x14ac:dyDescent="0.2">
      <c r="A253" s="34"/>
      <c r="B253" s="34"/>
      <c r="C253" s="34"/>
      <c r="D253" s="34"/>
      <c r="E253" s="34"/>
      <c r="F253" s="34"/>
      <c r="G253" s="34"/>
      <c r="H253" s="34"/>
    </row>
    <row r="254" spans="1:8" x14ac:dyDescent="0.2">
      <c r="A254" s="34"/>
      <c r="B254" s="34"/>
      <c r="C254" s="34"/>
      <c r="D254" s="34"/>
      <c r="E254" s="34"/>
      <c r="F254" s="34"/>
      <c r="G254" s="34"/>
      <c r="H254" s="34"/>
    </row>
    <row r="255" spans="1:8" x14ac:dyDescent="0.2">
      <c r="A255" s="34"/>
      <c r="B255" s="34"/>
      <c r="C255" s="34"/>
      <c r="D255" s="34"/>
      <c r="E255" s="34"/>
      <c r="F255" s="34"/>
      <c r="G255" s="34"/>
      <c r="H255" s="34"/>
    </row>
    <row r="256" spans="1:8" x14ac:dyDescent="0.2">
      <c r="A256" s="34"/>
      <c r="B256" s="34"/>
      <c r="C256" s="34"/>
      <c r="D256" s="34"/>
      <c r="E256" s="34"/>
      <c r="F256" s="34"/>
      <c r="G256" s="34"/>
      <c r="H256" s="34"/>
    </row>
    <row r="257" spans="1:8" x14ac:dyDescent="0.2">
      <c r="A257" s="34"/>
      <c r="B257" s="34"/>
      <c r="C257" s="34"/>
      <c r="D257" s="34"/>
      <c r="E257" s="34"/>
      <c r="F257" s="34"/>
      <c r="G257" s="34"/>
      <c r="H257" s="34"/>
    </row>
    <row r="258" spans="1:8" x14ac:dyDescent="0.2">
      <c r="A258" s="34"/>
      <c r="B258" s="34"/>
      <c r="C258" s="34"/>
      <c r="D258" s="34"/>
      <c r="E258" s="34"/>
      <c r="F258" s="34"/>
      <c r="G258" s="34"/>
      <c r="H258" s="34"/>
    </row>
    <row r="259" spans="1:8" x14ac:dyDescent="0.2">
      <c r="A259" s="34"/>
      <c r="B259" s="34"/>
      <c r="C259" s="34"/>
      <c r="D259" s="34"/>
      <c r="E259" s="34"/>
      <c r="F259" s="34"/>
      <c r="G259" s="34"/>
      <c r="H259" s="34"/>
    </row>
    <row r="260" spans="1:8" x14ac:dyDescent="0.2">
      <c r="A260" s="34"/>
      <c r="B260" s="34"/>
      <c r="C260" s="34"/>
      <c r="D260" s="34"/>
      <c r="E260" s="34"/>
      <c r="F260" s="34"/>
      <c r="G260" s="34"/>
      <c r="H260" s="34"/>
    </row>
    <row r="261" spans="1:8" x14ac:dyDescent="0.2">
      <c r="A261" s="34"/>
      <c r="B261" s="34"/>
      <c r="C261" s="34"/>
      <c r="D261" s="34"/>
      <c r="E261" s="34"/>
      <c r="F261" s="34"/>
      <c r="G261" s="34"/>
      <c r="H261" s="34"/>
    </row>
    <row r="262" spans="1:8" x14ac:dyDescent="0.2">
      <c r="A262" s="34"/>
      <c r="B262" s="34"/>
      <c r="C262" s="34"/>
      <c r="D262" s="34"/>
      <c r="E262" s="34"/>
      <c r="F262" s="34"/>
      <c r="G262" s="34"/>
      <c r="H262" s="34"/>
    </row>
    <row r="263" spans="1:8" x14ac:dyDescent="0.2">
      <c r="A263" s="34"/>
      <c r="B263" s="34"/>
      <c r="C263" s="34"/>
      <c r="D263" s="34"/>
      <c r="E263" s="34"/>
      <c r="F263" s="34"/>
      <c r="G263" s="34"/>
      <c r="H263" s="34"/>
    </row>
    <row r="264" spans="1:8" x14ac:dyDescent="0.2">
      <c r="A264" s="34"/>
      <c r="B264" s="34"/>
      <c r="C264" s="34"/>
      <c r="D264" s="34"/>
      <c r="E264" s="34"/>
      <c r="F264" s="34"/>
      <c r="G264" s="34"/>
      <c r="H264" s="34"/>
    </row>
    <row r="265" spans="1:8" x14ac:dyDescent="0.2">
      <c r="A265" s="34"/>
      <c r="B265" s="34"/>
      <c r="C265" s="34"/>
      <c r="D265" s="34"/>
      <c r="E265" s="34"/>
      <c r="F265" s="34"/>
      <c r="G265" s="34"/>
      <c r="H265" s="34"/>
    </row>
    <row r="266" spans="1:8" x14ac:dyDescent="0.2">
      <c r="A266" s="34"/>
      <c r="B266" s="34"/>
      <c r="C266" s="34"/>
      <c r="D266" s="34"/>
      <c r="E266" s="34"/>
      <c r="F266" s="34"/>
      <c r="G266" s="34"/>
      <c r="H266" s="34"/>
    </row>
    <row r="267" spans="1:8" x14ac:dyDescent="0.2">
      <c r="A267" s="34"/>
      <c r="B267" s="34"/>
      <c r="C267" s="34"/>
      <c r="D267" s="34"/>
      <c r="E267" s="34"/>
      <c r="F267" s="34"/>
      <c r="G267" s="34"/>
      <c r="H267" s="34"/>
    </row>
    <row r="268" spans="1:8" x14ac:dyDescent="0.2">
      <c r="A268" s="34"/>
      <c r="B268" s="34"/>
      <c r="C268" s="34"/>
      <c r="D268" s="34"/>
      <c r="E268" s="34"/>
      <c r="F268" s="34"/>
      <c r="G268" s="34"/>
      <c r="H268" s="34"/>
    </row>
    <row r="269" spans="1:8" x14ac:dyDescent="0.2">
      <c r="A269" s="34"/>
      <c r="B269" s="34"/>
      <c r="C269" s="34"/>
      <c r="D269" s="34"/>
      <c r="E269" s="34"/>
      <c r="F269" s="34"/>
      <c r="G269" s="34"/>
      <c r="H269" s="34"/>
    </row>
    <row r="270" spans="1:8" x14ac:dyDescent="0.2">
      <c r="A270" s="34"/>
      <c r="B270" s="34"/>
      <c r="C270" s="34"/>
      <c r="D270" s="34"/>
      <c r="E270" s="34"/>
      <c r="F270" s="34"/>
      <c r="G270" s="34"/>
      <c r="H270" s="34"/>
    </row>
    <row r="271" spans="1:8" x14ac:dyDescent="0.2">
      <c r="A271" s="34"/>
      <c r="B271" s="34"/>
      <c r="C271" s="34"/>
      <c r="D271" s="34"/>
      <c r="E271" s="34"/>
      <c r="F271" s="34"/>
      <c r="G271" s="34"/>
      <c r="H271" s="34"/>
    </row>
    <row r="272" spans="1:8" x14ac:dyDescent="0.2">
      <c r="A272" s="34"/>
      <c r="B272" s="34"/>
      <c r="C272" s="34"/>
      <c r="D272" s="34"/>
      <c r="E272" s="34"/>
      <c r="F272" s="34"/>
      <c r="G272" s="34"/>
      <c r="H272" s="34"/>
    </row>
    <row r="273" spans="1:8" x14ac:dyDescent="0.2">
      <c r="A273" s="34"/>
      <c r="B273" s="34"/>
      <c r="C273" s="34"/>
      <c r="D273" s="34"/>
      <c r="E273" s="34"/>
      <c r="F273" s="34"/>
      <c r="G273" s="34"/>
      <c r="H273" s="34"/>
    </row>
    <row r="274" spans="1:8" x14ac:dyDescent="0.2">
      <c r="A274" s="34"/>
      <c r="B274" s="34"/>
      <c r="C274" s="34"/>
      <c r="D274" s="34"/>
      <c r="E274" s="34"/>
      <c r="F274" s="34"/>
      <c r="G274" s="34"/>
      <c r="H274" s="34"/>
    </row>
    <row r="275" spans="1:8" x14ac:dyDescent="0.2">
      <c r="A275" s="34"/>
      <c r="B275" s="34"/>
      <c r="C275" s="34"/>
      <c r="D275" s="34"/>
      <c r="E275" s="34"/>
      <c r="F275" s="34"/>
      <c r="G275" s="34"/>
      <c r="H275" s="34"/>
    </row>
    <row r="276" spans="1:8" x14ac:dyDescent="0.2">
      <c r="A276" s="34"/>
      <c r="B276" s="34"/>
      <c r="C276" s="34"/>
      <c r="D276" s="34"/>
      <c r="E276" s="34"/>
      <c r="F276" s="34"/>
      <c r="G276" s="34"/>
      <c r="H276" s="34"/>
    </row>
    <row r="277" spans="1:8" x14ac:dyDescent="0.2">
      <c r="A277" s="34"/>
      <c r="B277" s="34"/>
      <c r="C277" s="34"/>
      <c r="D277" s="34"/>
      <c r="E277" s="34"/>
      <c r="F277" s="34"/>
      <c r="G277" s="34"/>
      <c r="H277" s="34"/>
    </row>
    <row r="278" spans="1:8" x14ac:dyDescent="0.2">
      <c r="A278" s="34"/>
      <c r="B278" s="34"/>
      <c r="C278" s="34"/>
      <c r="D278" s="34"/>
      <c r="E278" s="34"/>
      <c r="F278" s="34"/>
      <c r="G278" s="34"/>
      <c r="H278" s="34"/>
    </row>
    <row r="279" spans="1:8" x14ac:dyDescent="0.2">
      <c r="A279" s="34"/>
      <c r="B279" s="34"/>
      <c r="C279" s="34"/>
      <c r="D279" s="34"/>
      <c r="E279" s="34"/>
      <c r="F279" s="34"/>
      <c r="G279" s="34"/>
      <c r="H279" s="34"/>
    </row>
    <row r="280" spans="1:8" x14ac:dyDescent="0.2">
      <c r="A280" s="34"/>
      <c r="B280" s="34"/>
      <c r="C280" s="34"/>
      <c r="D280" s="34"/>
      <c r="E280" s="34"/>
      <c r="F280" s="34"/>
      <c r="G280" s="34"/>
      <c r="H280" s="34"/>
    </row>
    <row r="281" spans="1:8" x14ac:dyDescent="0.2">
      <c r="A281" s="34"/>
      <c r="B281" s="34"/>
      <c r="C281" s="34"/>
      <c r="D281" s="34"/>
      <c r="E281" s="34"/>
      <c r="F281" s="34"/>
      <c r="G281" s="34"/>
      <c r="H281" s="34"/>
    </row>
    <row r="282" spans="1:8" x14ac:dyDescent="0.2">
      <c r="A282" s="34"/>
      <c r="B282" s="34"/>
      <c r="C282" s="34"/>
      <c r="D282" s="34"/>
      <c r="E282" s="34"/>
      <c r="F282" s="34"/>
      <c r="G282" s="34"/>
      <c r="H282" s="34"/>
    </row>
    <row r="283" spans="1:8" x14ac:dyDescent="0.2">
      <c r="A283" s="34"/>
      <c r="B283" s="34"/>
      <c r="C283" s="34"/>
      <c r="D283" s="34"/>
      <c r="E283" s="34"/>
      <c r="F283" s="34"/>
      <c r="G283" s="34"/>
      <c r="H283" s="34"/>
    </row>
    <row r="284" spans="1:8" x14ac:dyDescent="0.2">
      <c r="A284" s="34"/>
      <c r="B284" s="34"/>
      <c r="C284" s="34"/>
      <c r="D284" s="34"/>
      <c r="E284" s="34"/>
      <c r="F284" s="34"/>
      <c r="G284" s="34"/>
      <c r="H284" s="34"/>
    </row>
    <row r="285" spans="1:8" x14ac:dyDescent="0.2">
      <c r="A285" s="34"/>
      <c r="B285" s="34"/>
      <c r="C285" s="34"/>
      <c r="D285" s="34"/>
      <c r="E285" s="34"/>
      <c r="F285" s="34"/>
      <c r="G285" s="34"/>
      <c r="H285" s="34"/>
    </row>
    <row r="286" spans="1:8" x14ac:dyDescent="0.2">
      <c r="A286" s="34"/>
      <c r="B286" s="34"/>
      <c r="C286" s="34"/>
      <c r="D286" s="34"/>
      <c r="E286" s="34"/>
      <c r="F286" s="34"/>
      <c r="G286" s="34"/>
      <c r="H286" s="34"/>
    </row>
    <row r="287" spans="1:8" x14ac:dyDescent="0.2">
      <c r="A287" s="34"/>
      <c r="B287" s="34"/>
      <c r="C287" s="34"/>
      <c r="D287" s="34"/>
      <c r="E287" s="34"/>
      <c r="F287" s="34"/>
      <c r="G287" s="34"/>
      <c r="H287" s="34"/>
    </row>
    <row r="288" spans="1:8" x14ac:dyDescent="0.2">
      <c r="A288" s="34"/>
      <c r="B288" s="34"/>
      <c r="C288" s="34"/>
      <c r="D288" s="34"/>
      <c r="E288" s="34"/>
      <c r="F288" s="34"/>
      <c r="G288" s="34"/>
      <c r="H288" s="34"/>
    </row>
    <row r="289" spans="1:8" x14ac:dyDescent="0.2">
      <c r="A289" s="34"/>
      <c r="B289" s="34"/>
      <c r="C289" s="34"/>
      <c r="D289" s="34"/>
      <c r="E289" s="34"/>
      <c r="F289" s="34"/>
      <c r="G289" s="34"/>
      <c r="H289" s="34"/>
    </row>
    <row r="290" spans="1:8" x14ac:dyDescent="0.2">
      <c r="A290" s="34"/>
      <c r="B290" s="34"/>
      <c r="C290" s="34"/>
      <c r="D290" s="34"/>
      <c r="E290" s="34"/>
      <c r="F290" s="34"/>
      <c r="G290" s="34"/>
      <c r="H290" s="34"/>
    </row>
    <row r="291" spans="1:8" x14ac:dyDescent="0.2">
      <c r="A291" s="34"/>
      <c r="B291" s="34"/>
      <c r="C291" s="34"/>
      <c r="D291" s="34"/>
      <c r="E291" s="34"/>
      <c r="F291" s="34"/>
      <c r="G291" s="34"/>
      <c r="H291" s="34"/>
    </row>
    <row r="292" spans="1:8" x14ac:dyDescent="0.2">
      <c r="A292" s="34"/>
      <c r="B292" s="34"/>
      <c r="C292" s="34"/>
      <c r="D292" s="34"/>
      <c r="E292" s="34"/>
      <c r="F292" s="34"/>
      <c r="G292" s="34"/>
      <c r="H292" s="34"/>
    </row>
    <row r="293" spans="1:8" x14ac:dyDescent="0.2">
      <c r="A293" s="34"/>
      <c r="B293" s="34"/>
      <c r="C293" s="34"/>
      <c r="D293" s="34"/>
      <c r="E293" s="34"/>
      <c r="F293" s="34"/>
      <c r="G293" s="34"/>
      <c r="H293" s="34"/>
    </row>
    <row r="294" spans="1:8" x14ac:dyDescent="0.2">
      <c r="A294" s="34"/>
      <c r="B294" s="34"/>
      <c r="C294" s="34"/>
      <c r="D294" s="34"/>
      <c r="E294" s="34"/>
      <c r="F294" s="34"/>
      <c r="G294" s="34"/>
      <c r="H294" s="34"/>
    </row>
    <row r="295" spans="1:8" x14ac:dyDescent="0.2">
      <c r="A295" s="34"/>
      <c r="B295" s="34"/>
      <c r="C295" s="34"/>
      <c r="D295" s="34"/>
      <c r="E295" s="34"/>
      <c r="F295" s="34"/>
      <c r="G295" s="34"/>
      <c r="H295" s="34"/>
    </row>
    <row r="296" spans="1:8" x14ac:dyDescent="0.2">
      <c r="A296" s="34"/>
      <c r="B296" s="34"/>
      <c r="C296" s="34"/>
      <c r="D296" s="34"/>
      <c r="E296" s="34"/>
      <c r="F296" s="34"/>
      <c r="G296" s="34"/>
      <c r="H296" s="34"/>
    </row>
    <row r="297" spans="1:8" x14ac:dyDescent="0.2">
      <c r="A297" s="34"/>
      <c r="B297" s="34"/>
      <c r="C297" s="34"/>
      <c r="D297" s="34"/>
      <c r="E297" s="34"/>
      <c r="F297" s="34"/>
      <c r="G297" s="34"/>
      <c r="H297" s="34"/>
    </row>
    <row r="298" spans="1:8" x14ac:dyDescent="0.2">
      <c r="A298" s="34"/>
      <c r="B298" s="34"/>
      <c r="C298" s="34"/>
      <c r="D298" s="34"/>
      <c r="E298" s="34"/>
      <c r="F298" s="34"/>
      <c r="G298" s="34"/>
      <c r="H298" s="34"/>
    </row>
    <row r="299" spans="1:8" x14ac:dyDescent="0.2">
      <c r="A299" s="34"/>
      <c r="B299" s="34"/>
      <c r="C299" s="34"/>
      <c r="D299" s="34"/>
      <c r="E299" s="34"/>
      <c r="F299" s="34"/>
      <c r="G299" s="34"/>
      <c r="H299" s="34"/>
    </row>
    <row r="300" spans="1:8" x14ac:dyDescent="0.2">
      <c r="A300" s="34"/>
      <c r="B300" s="34"/>
      <c r="C300" s="34"/>
      <c r="D300" s="34"/>
      <c r="E300" s="34"/>
      <c r="F300" s="34"/>
      <c r="G300" s="34"/>
      <c r="H300" s="34"/>
    </row>
    <row r="301" spans="1:8" x14ac:dyDescent="0.2">
      <c r="A301" s="34"/>
      <c r="B301" s="34"/>
      <c r="C301" s="34"/>
      <c r="D301" s="34"/>
      <c r="E301" s="34"/>
      <c r="F301" s="34"/>
      <c r="G301" s="34"/>
      <c r="H301" s="34"/>
    </row>
    <row r="302" spans="1:8" x14ac:dyDescent="0.2">
      <c r="A302" s="34"/>
      <c r="B302" s="34"/>
      <c r="C302" s="34"/>
      <c r="D302" s="34"/>
      <c r="E302" s="34"/>
      <c r="F302" s="34"/>
      <c r="G302" s="34"/>
      <c r="H302" s="34"/>
    </row>
    <row r="303" spans="1:8" x14ac:dyDescent="0.2">
      <c r="A303" s="34"/>
      <c r="B303" s="34"/>
      <c r="C303" s="34"/>
      <c r="D303" s="34"/>
      <c r="E303" s="34"/>
      <c r="F303" s="34"/>
      <c r="G303" s="34"/>
      <c r="H303" s="34"/>
    </row>
    <row r="304" spans="1:8" x14ac:dyDescent="0.2">
      <c r="A304" s="34"/>
      <c r="B304" s="34"/>
      <c r="C304" s="34"/>
      <c r="D304" s="34"/>
      <c r="E304" s="34"/>
      <c r="F304" s="34"/>
      <c r="G304" s="34"/>
      <c r="H304" s="34"/>
    </row>
    <row r="305" spans="1:8" x14ac:dyDescent="0.2">
      <c r="A305" s="34"/>
      <c r="B305" s="34"/>
      <c r="C305" s="34"/>
      <c r="D305" s="34"/>
      <c r="E305" s="34"/>
      <c r="F305" s="34"/>
      <c r="G305" s="34"/>
      <c r="H305" s="34"/>
    </row>
    <row r="306" spans="1:8" x14ac:dyDescent="0.2">
      <c r="A306" s="34"/>
      <c r="B306" s="34"/>
      <c r="C306" s="34"/>
      <c r="D306" s="34"/>
      <c r="E306" s="34"/>
      <c r="F306" s="34"/>
      <c r="G306" s="34"/>
      <c r="H306" s="34"/>
    </row>
    <row r="307" spans="1:8" x14ac:dyDescent="0.2">
      <c r="A307" s="34"/>
      <c r="B307" s="34"/>
      <c r="C307" s="34"/>
      <c r="D307" s="34"/>
      <c r="E307" s="34"/>
      <c r="F307" s="34"/>
      <c r="G307" s="34"/>
      <c r="H307" s="34"/>
    </row>
    <row r="308" spans="1:8" x14ac:dyDescent="0.2">
      <c r="A308" s="34"/>
      <c r="B308" s="34"/>
      <c r="C308" s="34"/>
      <c r="D308" s="34"/>
      <c r="E308" s="34"/>
      <c r="F308" s="34"/>
      <c r="G308" s="34"/>
      <c r="H308" s="34"/>
    </row>
    <row r="309" spans="1:8" x14ac:dyDescent="0.2">
      <c r="A309" s="34"/>
      <c r="B309" s="34"/>
      <c r="C309" s="34"/>
      <c r="D309" s="34"/>
      <c r="E309" s="34"/>
      <c r="F309" s="34"/>
      <c r="G309" s="34"/>
      <c r="H309" s="34"/>
    </row>
    <row r="310" spans="1:8" x14ac:dyDescent="0.2">
      <c r="A310" s="34"/>
      <c r="B310" s="34"/>
      <c r="C310" s="34"/>
      <c r="D310" s="34"/>
      <c r="E310" s="34"/>
      <c r="F310" s="34"/>
      <c r="G310" s="34"/>
      <c r="H310" s="34"/>
    </row>
    <row r="311" spans="1:8" x14ac:dyDescent="0.2">
      <c r="A311" s="34"/>
      <c r="B311" s="34"/>
      <c r="C311" s="34"/>
      <c r="D311" s="34"/>
      <c r="E311" s="34"/>
      <c r="F311" s="34"/>
      <c r="G311" s="34"/>
      <c r="H311" s="34"/>
    </row>
    <row r="312" spans="1:8" x14ac:dyDescent="0.2">
      <c r="A312" s="34"/>
      <c r="B312" s="34"/>
      <c r="C312" s="34"/>
      <c r="D312" s="34"/>
      <c r="E312" s="34"/>
      <c r="F312" s="34"/>
      <c r="G312" s="34"/>
      <c r="H312" s="34"/>
    </row>
    <row r="313" spans="1:8" x14ac:dyDescent="0.2">
      <c r="A313" s="34"/>
      <c r="B313" s="34"/>
      <c r="C313" s="34"/>
      <c r="D313" s="34"/>
      <c r="E313" s="34"/>
      <c r="F313" s="34"/>
      <c r="G313" s="34"/>
      <c r="H313" s="34"/>
    </row>
    <row r="314" spans="1:8" x14ac:dyDescent="0.2">
      <c r="A314" s="34"/>
      <c r="B314" s="34"/>
      <c r="C314" s="34"/>
      <c r="D314" s="34"/>
      <c r="E314" s="34"/>
      <c r="F314" s="34"/>
      <c r="G314" s="34"/>
      <c r="H314" s="34"/>
    </row>
    <row r="315" spans="1:8" x14ac:dyDescent="0.2">
      <c r="A315" s="34"/>
      <c r="B315" s="34"/>
      <c r="C315" s="34"/>
      <c r="D315" s="34"/>
      <c r="E315" s="34"/>
      <c r="F315" s="34"/>
      <c r="G315" s="34"/>
      <c r="H315" s="34"/>
    </row>
    <row r="316" spans="1:8" x14ac:dyDescent="0.2">
      <c r="A316" s="34"/>
      <c r="B316" s="34"/>
      <c r="C316" s="34"/>
      <c r="D316" s="34"/>
      <c r="E316" s="34"/>
      <c r="F316" s="34"/>
      <c r="G316" s="34"/>
      <c r="H316" s="34"/>
    </row>
    <row r="317" spans="1:8" x14ac:dyDescent="0.2">
      <c r="A317" s="34"/>
      <c r="B317" s="34"/>
      <c r="C317" s="34"/>
      <c r="D317" s="34"/>
      <c r="E317" s="34"/>
      <c r="F317" s="34"/>
      <c r="G317" s="34"/>
      <c r="H317" s="34"/>
    </row>
    <row r="318" spans="1:8" x14ac:dyDescent="0.2">
      <c r="A318" s="34"/>
      <c r="B318" s="34"/>
      <c r="C318" s="34"/>
      <c r="D318" s="34"/>
      <c r="E318" s="34"/>
      <c r="F318" s="34"/>
      <c r="G318" s="34"/>
      <c r="H318" s="34"/>
    </row>
    <row r="319" spans="1:8" x14ac:dyDescent="0.2">
      <c r="A319" s="34"/>
      <c r="B319" s="34"/>
      <c r="C319" s="34"/>
      <c r="D319" s="34"/>
      <c r="E319" s="34"/>
      <c r="F319" s="34"/>
      <c r="G319" s="34"/>
      <c r="H319" s="34"/>
    </row>
    <row r="320" spans="1:8" x14ac:dyDescent="0.2">
      <c r="A320" s="34"/>
      <c r="B320" s="34"/>
      <c r="C320" s="34"/>
      <c r="D320" s="34"/>
      <c r="E320" s="34"/>
      <c r="F320" s="34"/>
      <c r="G320" s="34"/>
      <c r="H320" s="34"/>
    </row>
    <row r="321" spans="1:8" x14ac:dyDescent="0.2">
      <c r="A321" s="34"/>
      <c r="B321" s="34"/>
      <c r="C321" s="34"/>
      <c r="D321" s="34"/>
      <c r="E321" s="34"/>
      <c r="F321" s="34"/>
      <c r="G321" s="34"/>
      <c r="H321" s="34"/>
    </row>
    <row r="322" spans="1:8" x14ac:dyDescent="0.2">
      <c r="A322" s="34"/>
      <c r="B322" s="34"/>
      <c r="C322" s="34"/>
      <c r="D322" s="34"/>
      <c r="E322" s="34"/>
      <c r="F322" s="34"/>
      <c r="G322" s="34"/>
      <c r="H322" s="34"/>
    </row>
    <row r="323" spans="1:8" x14ac:dyDescent="0.2">
      <c r="A323" s="34"/>
      <c r="B323" s="34"/>
      <c r="C323" s="34"/>
      <c r="D323" s="34"/>
      <c r="E323" s="34"/>
      <c r="F323" s="34"/>
      <c r="G323" s="34"/>
      <c r="H323" s="34"/>
    </row>
    <row r="324" spans="1:8" x14ac:dyDescent="0.2">
      <c r="A324" s="34"/>
      <c r="B324" s="34"/>
      <c r="C324" s="34"/>
      <c r="D324" s="34"/>
      <c r="E324" s="34"/>
      <c r="F324" s="34"/>
      <c r="G324" s="34"/>
      <c r="H324" s="34"/>
    </row>
    <row r="325" spans="1:8" x14ac:dyDescent="0.2">
      <c r="A325" s="34"/>
      <c r="B325" s="34"/>
      <c r="C325" s="34"/>
      <c r="D325" s="34"/>
      <c r="E325" s="34"/>
      <c r="F325" s="34"/>
      <c r="G325" s="34"/>
      <c r="H325" s="34"/>
    </row>
    <row r="326" spans="1:8" x14ac:dyDescent="0.2">
      <c r="A326" s="34"/>
      <c r="B326" s="34"/>
      <c r="C326" s="34"/>
      <c r="D326" s="34"/>
      <c r="E326" s="34"/>
      <c r="F326" s="34"/>
      <c r="G326" s="34"/>
      <c r="H326" s="34"/>
    </row>
    <row r="327" spans="1:8" x14ac:dyDescent="0.2">
      <c r="A327" s="34"/>
      <c r="B327" s="34"/>
      <c r="C327" s="34"/>
      <c r="D327" s="34"/>
      <c r="E327" s="34"/>
      <c r="F327" s="34"/>
      <c r="G327" s="34"/>
      <c r="H327" s="34"/>
    </row>
    <row r="328" spans="1:8" x14ac:dyDescent="0.2">
      <c r="A328" s="34"/>
      <c r="B328" s="34"/>
      <c r="C328" s="34"/>
      <c r="D328" s="34"/>
      <c r="E328" s="34"/>
      <c r="F328" s="34"/>
      <c r="G328" s="34"/>
      <c r="H328" s="34"/>
    </row>
    <row r="329" spans="1:8" x14ac:dyDescent="0.2">
      <c r="A329" s="34"/>
      <c r="B329" s="34"/>
      <c r="C329" s="34"/>
      <c r="D329" s="34"/>
      <c r="E329" s="34"/>
      <c r="F329" s="34"/>
      <c r="G329" s="34"/>
      <c r="H329" s="34"/>
    </row>
    <row r="330" spans="1:8" x14ac:dyDescent="0.2">
      <c r="A330" s="34"/>
      <c r="B330" s="34"/>
      <c r="C330" s="34"/>
      <c r="D330" s="34"/>
      <c r="E330" s="34"/>
      <c r="F330" s="34"/>
      <c r="G330" s="34"/>
      <c r="H330" s="34"/>
    </row>
    <row r="331" spans="1:8" x14ac:dyDescent="0.2">
      <c r="A331" s="34"/>
      <c r="B331" s="34"/>
      <c r="C331" s="34"/>
      <c r="D331" s="34"/>
      <c r="E331" s="34"/>
      <c r="F331" s="34"/>
      <c r="G331" s="34"/>
      <c r="H331" s="34"/>
    </row>
    <row r="332" spans="1:8" x14ac:dyDescent="0.2">
      <c r="A332" s="34"/>
      <c r="B332" s="34"/>
      <c r="C332" s="34"/>
      <c r="D332" s="34"/>
      <c r="E332" s="34"/>
      <c r="F332" s="34"/>
      <c r="G332" s="34"/>
      <c r="H332" s="34"/>
    </row>
    <row r="333" spans="1:8" x14ac:dyDescent="0.2">
      <c r="A333" s="34"/>
      <c r="B333" s="34"/>
      <c r="C333" s="34"/>
      <c r="D333" s="34"/>
      <c r="E333" s="34"/>
      <c r="F333" s="34"/>
      <c r="G333" s="34"/>
      <c r="H333" s="34"/>
    </row>
    <row r="334" spans="1:8" x14ac:dyDescent="0.2">
      <c r="A334" s="34"/>
      <c r="B334" s="34"/>
      <c r="C334" s="34"/>
      <c r="D334" s="34"/>
      <c r="E334" s="34"/>
      <c r="F334" s="34"/>
      <c r="G334" s="34"/>
      <c r="H334" s="34"/>
    </row>
    <row r="335" spans="1:8" x14ac:dyDescent="0.2">
      <c r="A335" s="34"/>
      <c r="B335" s="34"/>
      <c r="C335" s="34"/>
      <c r="D335" s="34"/>
      <c r="E335" s="34"/>
      <c r="F335" s="34"/>
      <c r="G335" s="34"/>
      <c r="H335" s="34"/>
    </row>
    <row r="336" spans="1:8" x14ac:dyDescent="0.2">
      <c r="A336" s="34"/>
      <c r="B336" s="34"/>
      <c r="C336" s="34"/>
      <c r="D336" s="34"/>
      <c r="E336" s="34"/>
      <c r="F336" s="34"/>
      <c r="G336" s="34"/>
      <c r="H336" s="34"/>
    </row>
    <row r="337" spans="1:8" x14ac:dyDescent="0.2">
      <c r="A337" s="34"/>
      <c r="B337" s="34"/>
      <c r="C337" s="34"/>
      <c r="D337" s="34"/>
      <c r="E337" s="34"/>
      <c r="F337" s="34"/>
      <c r="G337" s="34"/>
      <c r="H337" s="34"/>
    </row>
    <row r="338" spans="1:8" x14ac:dyDescent="0.2">
      <c r="A338" s="34"/>
      <c r="B338" s="34"/>
      <c r="C338" s="34"/>
      <c r="D338" s="34"/>
      <c r="E338" s="34"/>
      <c r="F338" s="34"/>
      <c r="G338" s="34"/>
      <c r="H338" s="34"/>
    </row>
    <row r="339" spans="1:8" x14ac:dyDescent="0.2">
      <c r="A339" s="34"/>
      <c r="B339" s="34"/>
      <c r="C339" s="34"/>
      <c r="D339" s="34"/>
      <c r="E339" s="34"/>
      <c r="F339" s="34"/>
      <c r="G339" s="34"/>
      <c r="H339" s="34"/>
    </row>
    <row r="340" spans="1:8" x14ac:dyDescent="0.2">
      <c r="A340" s="34"/>
      <c r="B340" s="34"/>
      <c r="C340" s="34"/>
      <c r="D340" s="34"/>
      <c r="E340" s="34"/>
      <c r="F340" s="34"/>
      <c r="G340" s="34"/>
      <c r="H340" s="34"/>
    </row>
    <row r="341" spans="1:8" x14ac:dyDescent="0.2">
      <c r="A341" s="34"/>
      <c r="B341" s="34"/>
      <c r="C341" s="34"/>
      <c r="D341" s="34"/>
      <c r="E341" s="34"/>
      <c r="F341" s="34"/>
      <c r="G341" s="34"/>
      <c r="H341" s="34"/>
    </row>
    <row r="342" spans="1:8" x14ac:dyDescent="0.2">
      <c r="A342" s="34"/>
      <c r="B342" s="34"/>
      <c r="C342" s="34"/>
      <c r="D342" s="34"/>
      <c r="E342" s="34"/>
      <c r="F342" s="34"/>
      <c r="G342" s="34"/>
      <c r="H342" s="34"/>
    </row>
    <row r="343" spans="1:8" x14ac:dyDescent="0.2">
      <c r="A343" s="34"/>
      <c r="B343" s="34"/>
      <c r="C343" s="34"/>
      <c r="D343" s="34"/>
      <c r="E343" s="34"/>
      <c r="F343" s="34"/>
      <c r="G343" s="34"/>
      <c r="H343" s="34"/>
    </row>
    <row r="344" spans="1:8" x14ac:dyDescent="0.2">
      <c r="A344" s="34"/>
      <c r="B344" s="34"/>
      <c r="C344" s="34"/>
      <c r="D344" s="34"/>
      <c r="E344" s="34"/>
      <c r="F344" s="34"/>
      <c r="G344" s="34"/>
      <c r="H344" s="34"/>
    </row>
    <row r="345" spans="1:8" x14ac:dyDescent="0.2">
      <c r="A345" s="34"/>
      <c r="B345" s="34"/>
      <c r="C345" s="34"/>
      <c r="D345" s="34"/>
      <c r="E345" s="34"/>
      <c r="F345" s="34"/>
      <c r="G345" s="34"/>
      <c r="H345" s="34"/>
    </row>
    <row r="346" spans="1:8" x14ac:dyDescent="0.2">
      <c r="A346" s="34"/>
      <c r="B346" s="34"/>
      <c r="C346" s="34"/>
      <c r="D346" s="34"/>
      <c r="E346" s="34"/>
      <c r="F346" s="34"/>
      <c r="G346" s="34"/>
      <c r="H346" s="34"/>
    </row>
    <row r="347" spans="1:8" x14ac:dyDescent="0.2">
      <c r="A347" s="34"/>
      <c r="B347" s="34"/>
      <c r="C347" s="34"/>
      <c r="D347" s="34"/>
      <c r="E347" s="34"/>
      <c r="F347" s="34"/>
      <c r="G347" s="34"/>
      <c r="H347" s="34"/>
    </row>
    <row r="348" spans="1:8" x14ac:dyDescent="0.2">
      <c r="A348" s="34"/>
      <c r="B348" s="34"/>
      <c r="C348" s="34"/>
      <c r="D348" s="34"/>
      <c r="E348" s="34"/>
      <c r="F348" s="34"/>
      <c r="G348" s="34"/>
      <c r="H348" s="34"/>
    </row>
    <row r="349" spans="1:8" x14ac:dyDescent="0.2">
      <c r="A349" s="34"/>
      <c r="B349" s="34"/>
      <c r="C349" s="34"/>
      <c r="D349" s="34"/>
      <c r="E349" s="34"/>
      <c r="F349" s="34"/>
      <c r="G349" s="34"/>
      <c r="H349" s="34"/>
    </row>
    <row r="350" spans="1:8" x14ac:dyDescent="0.2">
      <c r="A350" s="34"/>
      <c r="B350" s="34"/>
      <c r="C350" s="34"/>
      <c r="D350" s="34"/>
      <c r="E350" s="34"/>
      <c r="F350" s="34"/>
      <c r="G350" s="34"/>
      <c r="H350" s="34"/>
    </row>
    <row r="351" spans="1:8" x14ac:dyDescent="0.2">
      <c r="A351" s="34"/>
      <c r="B351" s="34"/>
      <c r="C351" s="34"/>
      <c r="D351" s="34"/>
      <c r="E351" s="34"/>
      <c r="F351" s="34"/>
      <c r="G351" s="34"/>
      <c r="H351" s="34"/>
    </row>
    <row r="352" spans="1:8" x14ac:dyDescent="0.2">
      <c r="A352" s="34"/>
      <c r="B352" s="34"/>
      <c r="C352" s="34"/>
      <c r="D352" s="34"/>
      <c r="E352" s="34"/>
      <c r="F352" s="34"/>
      <c r="G352" s="34"/>
      <c r="H352" s="34"/>
    </row>
    <row r="353" spans="1:8" x14ac:dyDescent="0.2">
      <c r="A353" s="34"/>
      <c r="B353" s="34"/>
      <c r="C353" s="34"/>
      <c r="D353" s="34"/>
      <c r="E353" s="34"/>
      <c r="F353" s="34"/>
      <c r="G353" s="34"/>
      <c r="H353" s="34"/>
    </row>
    <row r="354" spans="1:8" x14ac:dyDescent="0.2">
      <c r="A354" s="34"/>
      <c r="B354" s="34"/>
      <c r="C354" s="34"/>
      <c r="D354" s="34"/>
      <c r="E354" s="34"/>
      <c r="F354" s="34"/>
      <c r="G354" s="34"/>
      <c r="H354" s="34"/>
    </row>
    <row r="355" spans="1:8" x14ac:dyDescent="0.2">
      <c r="A355" s="34"/>
      <c r="B355" s="34"/>
      <c r="C355" s="34"/>
      <c r="D355" s="34"/>
      <c r="E355" s="34"/>
      <c r="F355" s="34"/>
      <c r="G355" s="34"/>
      <c r="H355" s="34"/>
    </row>
    <row r="356" spans="1:8" x14ac:dyDescent="0.2">
      <c r="A356" s="34"/>
      <c r="B356" s="34"/>
      <c r="C356" s="34"/>
      <c r="D356" s="34"/>
      <c r="E356" s="34"/>
      <c r="F356" s="34"/>
      <c r="G356" s="34"/>
      <c r="H356" s="34"/>
    </row>
    <row r="357" spans="1:8" x14ac:dyDescent="0.2">
      <c r="A357" s="34"/>
      <c r="B357" s="34"/>
      <c r="C357" s="34"/>
      <c r="D357" s="34"/>
      <c r="E357" s="34"/>
      <c r="F357" s="34"/>
      <c r="G357" s="34"/>
      <c r="H357" s="34"/>
    </row>
    <row r="358" spans="1:8" x14ac:dyDescent="0.2">
      <c r="A358" s="34"/>
      <c r="B358" s="34"/>
      <c r="C358" s="34"/>
      <c r="D358" s="34"/>
      <c r="E358" s="34"/>
      <c r="F358" s="34"/>
      <c r="G358" s="34"/>
      <c r="H358" s="34"/>
    </row>
    <row r="359" spans="1:8" x14ac:dyDescent="0.2">
      <c r="A359" s="34"/>
      <c r="B359" s="34"/>
      <c r="C359" s="34"/>
      <c r="D359" s="34"/>
      <c r="E359" s="34"/>
      <c r="F359" s="34"/>
      <c r="G359" s="34"/>
      <c r="H359" s="34"/>
    </row>
    <row r="360" spans="1:8" x14ac:dyDescent="0.2">
      <c r="A360" s="34"/>
      <c r="B360" s="34"/>
      <c r="C360" s="34"/>
      <c r="D360" s="34"/>
      <c r="E360" s="34"/>
      <c r="F360" s="34"/>
      <c r="G360" s="34"/>
      <c r="H360" s="34"/>
    </row>
    <row r="361" spans="1:8" x14ac:dyDescent="0.2">
      <c r="A361" s="34"/>
      <c r="B361" s="34"/>
      <c r="C361" s="34"/>
      <c r="D361" s="34"/>
      <c r="E361" s="34"/>
      <c r="F361" s="34"/>
      <c r="G361" s="34"/>
      <c r="H361" s="34"/>
    </row>
    <row r="362" spans="1:8" x14ac:dyDescent="0.2">
      <c r="A362" s="34"/>
      <c r="B362" s="34"/>
      <c r="C362" s="34"/>
      <c r="D362" s="34"/>
      <c r="E362" s="34"/>
      <c r="F362" s="34"/>
      <c r="G362" s="34"/>
      <c r="H362" s="34"/>
    </row>
    <row r="363" spans="1:8" x14ac:dyDescent="0.2">
      <c r="A363" s="34"/>
      <c r="B363" s="34"/>
      <c r="C363" s="34"/>
      <c r="D363" s="34"/>
      <c r="E363" s="34"/>
      <c r="F363" s="34"/>
      <c r="G363" s="34"/>
      <c r="H363" s="34"/>
    </row>
    <row r="364" spans="1:8" x14ac:dyDescent="0.2">
      <c r="A364" s="34"/>
      <c r="B364" s="34"/>
      <c r="C364" s="34"/>
      <c r="D364" s="34"/>
      <c r="E364" s="34"/>
      <c r="F364" s="34"/>
      <c r="G364" s="34"/>
      <c r="H364" s="34"/>
    </row>
    <row r="365" spans="1:8" x14ac:dyDescent="0.2">
      <c r="A365" s="34"/>
      <c r="B365" s="34"/>
      <c r="C365" s="34"/>
      <c r="D365" s="34"/>
      <c r="E365" s="34"/>
      <c r="F365" s="34"/>
      <c r="G365" s="34"/>
      <c r="H365" s="34"/>
    </row>
    <row r="366" spans="1:8" x14ac:dyDescent="0.2">
      <c r="A366" s="34"/>
      <c r="B366" s="34"/>
      <c r="C366" s="34"/>
      <c r="D366" s="34"/>
      <c r="E366" s="34"/>
      <c r="F366" s="34"/>
      <c r="G366" s="34"/>
      <c r="H366" s="34"/>
    </row>
    <row r="367" spans="1:8" x14ac:dyDescent="0.2">
      <c r="A367" s="34"/>
      <c r="B367" s="34"/>
      <c r="C367" s="34"/>
      <c r="D367" s="34"/>
      <c r="E367" s="34"/>
      <c r="F367" s="34"/>
      <c r="G367" s="34"/>
      <c r="H367" s="34"/>
    </row>
    <row r="368" spans="1:8" x14ac:dyDescent="0.2">
      <c r="A368" s="34"/>
      <c r="B368" s="34"/>
      <c r="C368" s="34"/>
      <c r="D368" s="34"/>
      <c r="E368" s="34"/>
      <c r="F368" s="34"/>
      <c r="G368" s="34"/>
      <c r="H368" s="34"/>
    </row>
    <row r="369" spans="1:8" x14ac:dyDescent="0.2">
      <c r="A369" s="34"/>
      <c r="B369" s="34"/>
      <c r="C369" s="34"/>
      <c r="D369" s="34"/>
      <c r="E369" s="34"/>
      <c r="F369" s="34"/>
      <c r="G369" s="34"/>
      <c r="H369" s="34"/>
    </row>
    <row r="370" spans="1:8" x14ac:dyDescent="0.2">
      <c r="A370" s="34"/>
      <c r="B370" s="34"/>
      <c r="C370" s="34"/>
      <c r="D370" s="34"/>
      <c r="E370" s="34"/>
      <c r="F370" s="34"/>
      <c r="G370" s="34"/>
      <c r="H370" s="34"/>
    </row>
    <row r="371" spans="1:8" x14ac:dyDescent="0.2">
      <c r="A371" s="34"/>
      <c r="B371" s="34"/>
      <c r="C371" s="34"/>
      <c r="D371" s="34"/>
      <c r="E371" s="34"/>
      <c r="F371" s="34"/>
      <c r="G371" s="34"/>
      <c r="H371" s="34"/>
    </row>
    <row r="372" spans="1:8" x14ac:dyDescent="0.2">
      <c r="A372" s="34"/>
      <c r="B372" s="34"/>
      <c r="C372" s="34"/>
      <c r="D372" s="34"/>
      <c r="E372" s="34"/>
      <c r="F372" s="34"/>
      <c r="G372" s="34"/>
      <c r="H372" s="34"/>
    </row>
    <row r="373" spans="1:8" x14ac:dyDescent="0.2">
      <c r="A373" s="34"/>
      <c r="B373" s="34"/>
      <c r="C373" s="34"/>
      <c r="D373" s="34"/>
      <c r="E373" s="34"/>
      <c r="F373" s="34"/>
      <c r="G373" s="34"/>
      <c r="H373" s="34"/>
    </row>
    <row r="374" spans="1:8" x14ac:dyDescent="0.2">
      <c r="A374" s="34"/>
      <c r="B374" s="34"/>
      <c r="C374" s="34"/>
      <c r="D374" s="34"/>
      <c r="E374" s="34"/>
      <c r="F374" s="34"/>
      <c r="G374" s="34"/>
      <c r="H374" s="34"/>
    </row>
    <row r="375" spans="1:8" x14ac:dyDescent="0.2">
      <c r="A375" s="34"/>
      <c r="B375" s="34"/>
      <c r="C375" s="34"/>
      <c r="D375" s="34"/>
      <c r="E375" s="34"/>
      <c r="F375" s="34"/>
      <c r="G375" s="34"/>
      <c r="H375" s="34"/>
    </row>
    <row r="376" spans="1:8" x14ac:dyDescent="0.2">
      <c r="A376" s="34"/>
      <c r="B376" s="34"/>
      <c r="C376" s="34"/>
      <c r="D376" s="34"/>
      <c r="E376" s="34"/>
      <c r="F376" s="34"/>
      <c r="G376" s="34"/>
      <c r="H376" s="34"/>
    </row>
    <row r="377" spans="1:8" x14ac:dyDescent="0.2">
      <c r="A377" s="34"/>
      <c r="B377" s="34"/>
      <c r="C377" s="34"/>
      <c r="D377" s="34"/>
      <c r="E377" s="34"/>
      <c r="F377" s="34"/>
      <c r="G377" s="34"/>
      <c r="H377" s="34"/>
    </row>
    <row r="378" spans="1:8" x14ac:dyDescent="0.2">
      <c r="A378" s="34"/>
      <c r="B378" s="34"/>
      <c r="C378" s="34"/>
      <c r="D378" s="34"/>
      <c r="E378" s="34"/>
      <c r="F378" s="34"/>
      <c r="G378" s="34"/>
      <c r="H378" s="34"/>
    </row>
    <row r="379" spans="1:8" x14ac:dyDescent="0.2">
      <c r="A379" s="34"/>
      <c r="B379" s="34"/>
      <c r="C379" s="34"/>
      <c r="D379" s="34"/>
      <c r="E379" s="34"/>
      <c r="F379" s="34"/>
      <c r="G379" s="34"/>
      <c r="H379" s="34"/>
    </row>
    <row r="380" spans="1:8" x14ac:dyDescent="0.2">
      <c r="A380" s="34"/>
      <c r="B380" s="34"/>
      <c r="C380" s="34"/>
      <c r="D380" s="34"/>
      <c r="E380" s="34"/>
      <c r="F380" s="34"/>
      <c r="G380" s="34"/>
      <c r="H380" s="34"/>
    </row>
    <row r="381" spans="1:8" x14ac:dyDescent="0.2">
      <c r="A381" s="34"/>
      <c r="B381" s="34"/>
      <c r="C381" s="34"/>
      <c r="D381" s="34"/>
      <c r="E381" s="34"/>
      <c r="F381" s="34"/>
      <c r="G381" s="34"/>
      <c r="H381" s="34"/>
    </row>
    <row r="382" spans="1:8" x14ac:dyDescent="0.2">
      <c r="A382" s="34"/>
      <c r="B382" s="34"/>
      <c r="C382" s="34"/>
      <c r="D382" s="34"/>
      <c r="E382" s="34"/>
      <c r="F382" s="34"/>
      <c r="G382" s="34"/>
      <c r="H382" s="34"/>
    </row>
    <row r="383" spans="1:8" x14ac:dyDescent="0.2">
      <c r="A383" s="34"/>
      <c r="B383" s="34"/>
      <c r="C383" s="34"/>
      <c r="D383" s="34"/>
      <c r="E383" s="34"/>
      <c r="F383" s="34"/>
      <c r="G383" s="34"/>
      <c r="H383" s="34"/>
    </row>
    <row r="384" spans="1:8" x14ac:dyDescent="0.2">
      <c r="A384" s="34"/>
      <c r="B384" s="34"/>
      <c r="C384" s="34"/>
      <c r="D384" s="34"/>
      <c r="E384" s="34"/>
      <c r="F384" s="34"/>
      <c r="G384" s="34"/>
      <c r="H384" s="34"/>
    </row>
    <row r="385" spans="1:8" x14ac:dyDescent="0.2">
      <c r="A385" s="34"/>
      <c r="B385" s="34"/>
      <c r="C385" s="34"/>
      <c r="D385" s="34"/>
      <c r="E385" s="34"/>
      <c r="F385" s="34"/>
      <c r="G385" s="34"/>
      <c r="H385" s="34"/>
    </row>
    <row r="386" spans="1:8" x14ac:dyDescent="0.2">
      <c r="A386" s="34"/>
      <c r="B386" s="34"/>
      <c r="C386" s="34"/>
      <c r="D386" s="34"/>
      <c r="E386" s="34"/>
      <c r="F386" s="34"/>
      <c r="G386" s="34"/>
      <c r="H386" s="34"/>
    </row>
    <row r="387" spans="1:8" x14ac:dyDescent="0.2">
      <c r="A387" s="34"/>
      <c r="B387" s="34"/>
      <c r="C387" s="34"/>
      <c r="D387" s="34"/>
      <c r="E387" s="34"/>
      <c r="F387" s="34"/>
      <c r="G387" s="34"/>
      <c r="H387" s="34"/>
    </row>
    <row r="388" spans="1:8" x14ac:dyDescent="0.2">
      <c r="A388" s="34"/>
      <c r="B388" s="34"/>
      <c r="C388" s="34"/>
      <c r="D388" s="34"/>
      <c r="E388" s="34"/>
      <c r="F388" s="34"/>
      <c r="G388" s="34"/>
      <c r="H388" s="34"/>
    </row>
    <row r="389" spans="1:8" x14ac:dyDescent="0.2">
      <c r="A389" s="34"/>
      <c r="B389" s="34"/>
      <c r="C389" s="34"/>
      <c r="D389" s="34"/>
      <c r="E389" s="34"/>
      <c r="F389" s="34"/>
      <c r="G389" s="34"/>
      <c r="H389" s="34"/>
    </row>
    <row r="390" spans="1:8" x14ac:dyDescent="0.2">
      <c r="A390" s="34"/>
      <c r="B390" s="34"/>
      <c r="C390" s="34"/>
      <c r="D390" s="34"/>
      <c r="E390" s="34"/>
      <c r="F390" s="34"/>
      <c r="G390" s="34"/>
      <c r="H390" s="34"/>
    </row>
    <row r="391" spans="1:8" x14ac:dyDescent="0.2">
      <c r="A391" s="34"/>
      <c r="B391" s="34"/>
      <c r="C391" s="34"/>
      <c r="D391" s="34"/>
      <c r="E391" s="34"/>
      <c r="F391" s="34"/>
      <c r="G391" s="34"/>
      <c r="H391" s="34"/>
    </row>
    <row r="392" spans="1:8" x14ac:dyDescent="0.2">
      <c r="A392" s="34"/>
      <c r="B392" s="34"/>
      <c r="C392" s="34"/>
      <c r="D392" s="34"/>
      <c r="E392" s="34"/>
      <c r="F392" s="34"/>
      <c r="G392" s="34"/>
      <c r="H392" s="34"/>
    </row>
    <row r="393" spans="1:8" x14ac:dyDescent="0.2">
      <c r="A393" s="34"/>
      <c r="B393" s="34"/>
      <c r="C393" s="34"/>
      <c r="D393" s="34"/>
      <c r="E393" s="34"/>
      <c r="F393" s="34"/>
      <c r="G393" s="34"/>
      <c r="H393" s="34"/>
    </row>
    <row r="394" spans="1:8" x14ac:dyDescent="0.2">
      <c r="A394" s="34"/>
      <c r="B394" s="34"/>
      <c r="C394" s="34"/>
      <c r="D394" s="34"/>
      <c r="E394" s="34"/>
      <c r="F394" s="34"/>
      <c r="G394" s="34"/>
      <c r="H394" s="34"/>
    </row>
    <row r="395" spans="1:8" x14ac:dyDescent="0.2">
      <c r="A395" s="34"/>
      <c r="B395" s="34"/>
      <c r="C395" s="34"/>
      <c r="D395" s="34"/>
      <c r="E395" s="34"/>
      <c r="F395" s="34"/>
      <c r="G395" s="34"/>
      <c r="H395" s="34"/>
    </row>
    <row r="396" spans="1:8" x14ac:dyDescent="0.2">
      <c r="A396" s="34"/>
      <c r="B396" s="34"/>
      <c r="C396" s="34"/>
      <c r="D396" s="34"/>
      <c r="E396" s="34"/>
      <c r="F396" s="34"/>
      <c r="G396" s="34"/>
      <c r="H396" s="34"/>
    </row>
    <row r="397" spans="1:8" x14ac:dyDescent="0.2">
      <c r="A397" s="34"/>
      <c r="B397" s="34"/>
      <c r="C397" s="34"/>
      <c r="D397" s="34"/>
      <c r="E397" s="34"/>
      <c r="F397" s="34"/>
      <c r="G397" s="34"/>
      <c r="H397" s="34"/>
    </row>
    <row r="398" spans="1:8" x14ac:dyDescent="0.2">
      <c r="A398" s="34"/>
      <c r="B398" s="34"/>
      <c r="C398" s="34"/>
      <c r="D398" s="34"/>
      <c r="E398" s="34"/>
      <c r="F398" s="34"/>
      <c r="G398" s="34"/>
      <c r="H398" s="34"/>
    </row>
    <row r="399" spans="1:8" x14ac:dyDescent="0.2">
      <c r="A399" s="34"/>
      <c r="B399" s="34"/>
      <c r="C399" s="34"/>
      <c r="D399" s="34"/>
      <c r="E399" s="34"/>
      <c r="F399" s="34"/>
      <c r="G399" s="34"/>
      <c r="H399" s="34"/>
    </row>
    <row r="400" spans="1:8" x14ac:dyDescent="0.2">
      <c r="A400" s="34"/>
      <c r="B400" s="34"/>
      <c r="C400" s="34"/>
      <c r="D400" s="34"/>
      <c r="E400" s="34"/>
      <c r="F400" s="34"/>
      <c r="G400" s="34"/>
      <c r="H400" s="34"/>
    </row>
    <row r="401" spans="1:8" x14ac:dyDescent="0.2">
      <c r="A401" s="34"/>
      <c r="B401" s="34"/>
      <c r="C401" s="34"/>
      <c r="D401" s="34"/>
      <c r="E401" s="34"/>
      <c r="F401" s="34"/>
      <c r="G401" s="34"/>
      <c r="H401" s="34"/>
    </row>
    <row r="402" spans="1:8" x14ac:dyDescent="0.2">
      <c r="A402" s="34"/>
      <c r="B402" s="34"/>
      <c r="C402" s="34"/>
      <c r="D402" s="34"/>
      <c r="E402" s="34"/>
      <c r="F402" s="34"/>
      <c r="G402" s="34"/>
      <c r="H402" s="34"/>
    </row>
    <row r="403" spans="1:8" x14ac:dyDescent="0.2">
      <c r="A403" s="34"/>
      <c r="B403" s="34"/>
      <c r="C403" s="34"/>
      <c r="D403" s="34"/>
      <c r="E403" s="34"/>
      <c r="F403" s="34"/>
      <c r="G403" s="34"/>
      <c r="H403" s="34"/>
    </row>
    <row r="404" spans="1:8" x14ac:dyDescent="0.2">
      <c r="A404" s="34"/>
      <c r="B404" s="34"/>
      <c r="C404" s="34"/>
      <c r="D404" s="34"/>
      <c r="E404" s="34"/>
      <c r="F404" s="34"/>
      <c r="G404" s="34"/>
      <c r="H404" s="34"/>
    </row>
    <row r="405" spans="1:8" x14ac:dyDescent="0.2">
      <c r="A405" s="34"/>
      <c r="B405" s="34"/>
      <c r="C405" s="34"/>
      <c r="D405" s="34"/>
      <c r="E405" s="34"/>
      <c r="F405" s="34"/>
      <c r="G405" s="34"/>
      <c r="H405" s="34"/>
    </row>
    <row r="406" spans="1:8" x14ac:dyDescent="0.2">
      <c r="A406" s="34"/>
      <c r="B406" s="34"/>
      <c r="C406" s="34"/>
      <c r="D406" s="34"/>
      <c r="E406" s="34"/>
      <c r="F406" s="34"/>
      <c r="G406" s="34"/>
      <c r="H406" s="34"/>
    </row>
    <row r="407" spans="1:8" x14ac:dyDescent="0.2">
      <c r="A407" s="34"/>
      <c r="B407" s="34"/>
      <c r="C407" s="34"/>
      <c r="D407" s="34"/>
      <c r="E407" s="34"/>
      <c r="F407" s="34"/>
      <c r="G407" s="34"/>
      <c r="H407" s="34"/>
    </row>
    <row r="408" spans="1:8" x14ac:dyDescent="0.2">
      <c r="A408" s="34"/>
      <c r="B408" s="34"/>
      <c r="C408" s="34"/>
      <c r="D408" s="34"/>
      <c r="E408" s="34"/>
      <c r="F408" s="34"/>
      <c r="G408" s="34"/>
      <c r="H408" s="34"/>
    </row>
    <row r="409" spans="1:8" x14ac:dyDescent="0.2">
      <c r="A409" s="34"/>
      <c r="B409" s="34"/>
      <c r="C409" s="34"/>
      <c r="D409" s="34"/>
      <c r="E409" s="34"/>
      <c r="F409" s="34"/>
      <c r="G409" s="34"/>
      <c r="H409" s="34"/>
    </row>
    <row r="410" spans="1:8" x14ac:dyDescent="0.2">
      <c r="A410" s="34"/>
      <c r="B410" s="34"/>
      <c r="C410" s="34"/>
      <c r="D410" s="34"/>
      <c r="E410" s="34"/>
      <c r="F410" s="34"/>
      <c r="G410" s="34"/>
      <c r="H410" s="34"/>
    </row>
    <row r="411" spans="1:8" x14ac:dyDescent="0.2">
      <c r="A411" s="34"/>
      <c r="B411" s="34"/>
      <c r="C411" s="34"/>
      <c r="D411" s="34"/>
      <c r="E411" s="34"/>
      <c r="F411" s="34"/>
      <c r="G411" s="34"/>
      <c r="H411" s="34"/>
    </row>
    <row r="412" spans="1:8" x14ac:dyDescent="0.2">
      <c r="A412" s="34"/>
      <c r="B412" s="34"/>
      <c r="C412" s="34"/>
      <c r="D412" s="34"/>
      <c r="E412" s="34"/>
      <c r="F412" s="34"/>
      <c r="G412" s="34"/>
      <c r="H412" s="34"/>
    </row>
    <row r="413" spans="1:8" x14ac:dyDescent="0.2">
      <c r="A413" s="34"/>
      <c r="B413" s="34"/>
      <c r="C413" s="34"/>
      <c r="D413" s="34"/>
      <c r="E413" s="34"/>
      <c r="F413" s="34"/>
      <c r="G413" s="34"/>
      <c r="H413" s="34"/>
    </row>
    <row r="414" spans="1:8" x14ac:dyDescent="0.2">
      <c r="A414" s="34"/>
      <c r="B414" s="34"/>
      <c r="C414" s="34"/>
      <c r="D414" s="34"/>
      <c r="E414" s="34"/>
      <c r="F414" s="34"/>
      <c r="G414" s="34"/>
      <c r="H414" s="34"/>
    </row>
    <row r="415" spans="1:8" x14ac:dyDescent="0.2">
      <c r="A415" s="34"/>
      <c r="B415" s="34"/>
      <c r="C415" s="34"/>
      <c r="D415" s="34"/>
      <c r="E415" s="34"/>
      <c r="F415" s="34"/>
      <c r="G415" s="34"/>
      <c r="H415" s="34"/>
    </row>
    <row r="416" spans="1:8" x14ac:dyDescent="0.2">
      <c r="A416" s="34"/>
      <c r="B416" s="34"/>
      <c r="C416" s="34"/>
      <c r="D416" s="34"/>
      <c r="E416" s="34"/>
      <c r="F416" s="34"/>
      <c r="G416" s="34"/>
      <c r="H416" s="34"/>
    </row>
    <row r="417" spans="1:8" x14ac:dyDescent="0.2">
      <c r="A417" s="34"/>
      <c r="B417" s="34"/>
      <c r="C417" s="34"/>
      <c r="D417" s="34"/>
      <c r="E417" s="34"/>
      <c r="F417" s="34"/>
      <c r="G417" s="34"/>
      <c r="H417" s="34"/>
    </row>
    <row r="418" spans="1:8" x14ac:dyDescent="0.2">
      <c r="A418" s="34"/>
      <c r="B418" s="34"/>
      <c r="C418" s="34"/>
      <c r="D418" s="34"/>
      <c r="E418" s="34"/>
      <c r="F418" s="34"/>
      <c r="G418" s="34"/>
      <c r="H418" s="34"/>
    </row>
    <row r="419" spans="1:8" x14ac:dyDescent="0.2">
      <c r="A419" s="34"/>
      <c r="B419" s="34"/>
      <c r="C419" s="34"/>
      <c r="D419" s="34"/>
      <c r="E419" s="34"/>
      <c r="F419" s="34"/>
      <c r="G419" s="34"/>
      <c r="H419" s="34"/>
    </row>
    <row r="420" spans="1:8" x14ac:dyDescent="0.2">
      <c r="A420" s="34"/>
      <c r="B420" s="34"/>
      <c r="C420" s="34"/>
      <c r="D420" s="34"/>
      <c r="E420" s="34"/>
      <c r="F420" s="34"/>
      <c r="G420" s="34"/>
      <c r="H420" s="34"/>
    </row>
    <row r="421" spans="1:8" x14ac:dyDescent="0.2">
      <c r="A421" s="34"/>
      <c r="B421" s="34"/>
      <c r="C421" s="34"/>
      <c r="D421" s="34"/>
      <c r="E421" s="34"/>
      <c r="F421" s="34"/>
      <c r="G421" s="34"/>
      <c r="H421" s="34"/>
    </row>
    <row r="422" spans="1:8" x14ac:dyDescent="0.2">
      <c r="A422" s="34"/>
      <c r="B422" s="34"/>
      <c r="C422" s="34"/>
      <c r="D422" s="34"/>
      <c r="E422" s="34"/>
      <c r="F422" s="34"/>
      <c r="G422" s="34"/>
      <c r="H422" s="34"/>
    </row>
    <row r="423" spans="1:8" x14ac:dyDescent="0.2">
      <c r="A423" s="34"/>
      <c r="B423" s="34"/>
      <c r="C423" s="34"/>
      <c r="D423" s="34"/>
      <c r="E423" s="34"/>
      <c r="F423" s="34"/>
      <c r="G423" s="34"/>
      <c r="H423" s="34"/>
    </row>
    <row r="424" spans="1:8" x14ac:dyDescent="0.2">
      <c r="A424" s="34"/>
      <c r="B424" s="34"/>
      <c r="C424" s="34"/>
      <c r="D424" s="34"/>
      <c r="E424" s="34"/>
      <c r="F424" s="34"/>
      <c r="G424" s="34"/>
      <c r="H424" s="34"/>
    </row>
    <row r="425" spans="1:8" x14ac:dyDescent="0.2">
      <c r="A425" s="34"/>
      <c r="B425" s="34"/>
      <c r="C425" s="34"/>
      <c r="D425" s="34"/>
      <c r="E425" s="34"/>
      <c r="F425" s="34"/>
      <c r="G425" s="34"/>
      <c r="H425" s="34"/>
    </row>
    <row r="426" spans="1:8" x14ac:dyDescent="0.2">
      <c r="A426" s="34"/>
      <c r="B426" s="34"/>
      <c r="C426" s="34"/>
      <c r="D426" s="34"/>
      <c r="E426" s="34"/>
      <c r="F426" s="34"/>
      <c r="G426" s="34"/>
      <c r="H426" s="34"/>
    </row>
    <row r="427" spans="1:8" x14ac:dyDescent="0.2">
      <c r="A427" s="34"/>
      <c r="B427" s="34"/>
      <c r="C427" s="34"/>
      <c r="D427" s="34"/>
      <c r="E427" s="34"/>
      <c r="F427" s="34"/>
      <c r="G427" s="34"/>
      <c r="H427" s="34"/>
    </row>
    <row r="428" spans="1:8" x14ac:dyDescent="0.2">
      <c r="A428" s="34"/>
      <c r="B428" s="34"/>
      <c r="C428" s="34"/>
      <c r="D428" s="34"/>
      <c r="E428" s="34"/>
      <c r="F428" s="34"/>
      <c r="G428" s="34"/>
      <c r="H428" s="34"/>
    </row>
    <row r="429" spans="1:8" x14ac:dyDescent="0.2">
      <c r="A429" s="34"/>
      <c r="B429" s="34"/>
      <c r="C429" s="34"/>
      <c r="D429" s="34"/>
      <c r="E429" s="34"/>
      <c r="F429" s="34"/>
      <c r="G429" s="34"/>
      <c r="H429" s="34"/>
    </row>
    <row r="430" spans="1:8" x14ac:dyDescent="0.2">
      <c r="A430" s="34"/>
      <c r="B430" s="34"/>
      <c r="C430" s="34"/>
      <c r="D430" s="34"/>
      <c r="E430" s="34"/>
      <c r="F430" s="34"/>
      <c r="G430" s="34"/>
      <c r="H430" s="34"/>
    </row>
    <row r="431" spans="1:8" x14ac:dyDescent="0.2">
      <c r="A431" s="34"/>
      <c r="B431" s="34"/>
      <c r="C431" s="34"/>
      <c r="D431" s="34"/>
      <c r="E431" s="34"/>
      <c r="F431" s="34"/>
      <c r="G431" s="34"/>
      <c r="H431" s="34"/>
    </row>
    <row r="432" spans="1:8" x14ac:dyDescent="0.2">
      <c r="A432" s="34"/>
      <c r="B432" s="34"/>
      <c r="C432" s="34"/>
      <c r="D432" s="34"/>
      <c r="E432" s="34"/>
      <c r="F432" s="34"/>
      <c r="G432" s="34"/>
      <c r="H432" s="34"/>
    </row>
    <row r="433" spans="1:8" x14ac:dyDescent="0.2">
      <c r="A433" s="34"/>
      <c r="B433" s="34"/>
      <c r="C433" s="34"/>
      <c r="D433" s="34"/>
      <c r="E433" s="34"/>
      <c r="F433" s="34"/>
      <c r="G433" s="34"/>
      <c r="H433" s="34"/>
    </row>
    <row r="434" spans="1:8" x14ac:dyDescent="0.2">
      <c r="A434" s="34"/>
      <c r="B434" s="34"/>
      <c r="C434" s="34"/>
      <c r="D434" s="34"/>
      <c r="E434" s="34"/>
      <c r="F434" s="34"/>
      <c r="G434" s="34"/>
      <c r="H434" s="34"/>
    </row>
    <row r="435" spans="1:8" x14ac:dyDescent="0.2">
      <c r="A435" s="34"/>
      <c r="B435" s="34"/>
      <c r="C435" s="34"/>
      <c r="D435" s="34"/>
      <c r="E435" s="34"/>
      <c r="F435" s="34"/>
      <c r="G435" s="34"/>
      <c r="H435" s="34"/>
    </row>
    <row r="436" spans="1:8" x14ac:dyDescent="0.2">
      <c r="A436" s="34"/>
      <c r="B436" s="34"/>
      <c r="C436" s="34"/>
      <c r="D436" s="34"/>
      <c r="E436" s="34"/>
      <c r="F436" s="34"/>
      <c r="G436" s="34"/>
      <c r="H436" s="34"/>
    </row>
    <row r="437" spans="1:8" x14ac:dyDescent="0.2">
      <c r="A437" s="34"/>
      <c r="B437" s="34"/>
      <c r="C437" s="34"/>
      <c r="D437" s="34"/>
      <c r="E437" s="34"/>
      <c r="F437" s="34"/>
      <c r="G437" s="34"/>
      <c r="H437" s="34"/>
    </row>
    <row r="438" spans="1:8" x14ac:dyDescent="0.2">
      <c r="A438" s="34"/>
      <c r="B438" s="34"/>
      <c r="C438" s="34"/>
      <c r="D438" s="34"/>
      <c r="E438" s="34"/>
      <c r="F438" s="34"/>
      <c r="G438" s="34"/>
      <c r="H438" s="34"/>
    </row>
    <row r="439" spans="1:8" x14ac:dyDescent="0.2">
      <c r="A439" s="34"/>
      <c r="B439" s="34"/>
      <c r="C439" s="34"/>
      <c r="D439" s="34"/>
      <c r="E439" s="34"/>
      <c r="F439" s="34"/>
      <c r="G439" s="34"/>
      <c r="H439" s="34"/>
    </row>
    <row r="440" spans="1:8" x14ac:dyDescent="0.2">
      <c r="A440" s="34"/>
      <c r="B440" s="34"/>
      <c r="C440" s="34"/>
      <c r="D440" s="34"/>
      <c r="E440" s="34"/>
      <c r="F440" s="34"/>
      <c r="G440" s="34"/>
      <c r="H440" s="34"/>
    </row>
    <row r="441" spans="1:8" x14ac:dyDescent="0.2">
      <c r="A441" s="34"/>
      <c r="B441" s="34"/>
      <c r="C441" s="34"/>
      <c r="D441" s="34"/>
      <c r="E441" s="34"/>
      <c r="F441" s="34"/>
      <c r="G441" s="34"/>
      <c r="H441" s="34"/>
    </row>
    <row r="442" spans="1:8" x14ac:dyDescent="0.2">
      <c r="A442" s="34"/>
      <c r="B442" s="34"/>
      <c r="C442" s="34"/>
      <c r="D442" s="34"/>
      <c r="E442" s="34"/>
      <c r="F442" s="34"/>
      <c r="G442" s="34"/>
      <c r="H442" s="34"/>
    </row>
    <row r="443" spans="1:8" x14ac:dyDescent="0.2">
      <c r="A443" s="34"/>
      <c r="B443" s="34"/>
      <c r="C443" s="34"/>
      <c r="D443" s="34"/>
      <c r="E443" s="34"/>
      <c r="F443" s="34"/>
      <c r="G443" s="34"/>
      <c r="H443" s="34"/>
    </row>
    <row r="444" spans="1:8" x14ac:dyDescent="0.2">
      <c r="A444" s="34"/>
      <c r="B444" s="34"/>
      <c r="C444" s="34"/>
      <c r="D444" s="34"/>
      <c r="E444" s="34"/>
      <c r="F444" s="34"/>
      <c r="G444" s="34"/>
      <c r="H444" s="34"/>
    </row>
    <row r="445" spans="1:8" x14ac:dyDescent="0.2">
      <c r="A445" s="34"/>
      <c r="B445" s="34"/>
      <c r="C445" s="34"/>
      <c r="D445" s="34"/>
      <c r="E445" s="34"/>
      <c r="F445" s="34"/>
      <c r="G445" s="34"/>
      <c r="H445" s="34"/>
    </row>
    <row r="446" spans="1:8" x14ac:dyDescent="0.2">
      <c r="A446" s="34"/>
      <c r="B446" s="34"/>
      <c r="C446" s="34"/>
      <c r="D446" s="34"/>
      <c r="E446" s="34"/>
      <c r="F446" s="34"/>
      <c r="G446" s="34"/>
      <c r="H446" s="34"/>
    </row>
    <row r="447" spans="1:8" x14ac:dyDescent="0.2">
      <c r="A447" s="34"/>
      <c r="B447" s="34"/>
      <c r="C447" s="34"/>
      <c r="D447" s="34"/>
      <c r="E447" s="34"/>
      <c r="F447" s="34"/>
      <c r="G447" s="34"/>
      <c r="H447" s="34"/>
    </row>
    <row r="448" spans="1:8" x14ac:dyDescent="0.2">
      <c r="A448" s="34"/>
      <c r="B448" s="34"/>
      <c r="C448" s="34"/>
      <c r="D448" s="34"/>
      <c r="E448" s="34"/>
      <c r="F448" s="34"/>
      <c r="G448" s="34"/>
      <c r="H448" s="34"/>
    </row>
    <row r="449" spans="1:8" x14ac:dyDescent="0.2">
      <c r="A449" s="34"/>
      <c r="B449" s="34"/>
      <c r="C449" s="34"/>
      <c r="D449" s="34"/>
      <c r="E449" s="34"/>
      <c r="F449" s="34"/>
      <c r="G449" s="34"/>
      <c r="H449" s="34"/>
    </row>
    <row r="450" spans="1:8" x14ac:dyDescent="0.2">
      <c r="A450" s="34"/>
      <c r="B450" s="34"/>
      <c r="C450" s="34"/>
      <c r="D450" s="34"/>
      <c r="E450" s="34"/>
      <c r="F450" s="34"/>
      <c r="G450" s="34"/>
      <c r="H450" s="34"/>
    </row>
    <row r="451" spans="1:8" x14ac:dyDescent="0.2">
      <c r="A451" s="34"/>
      <c r="B451" s="34"/>
      <c r="C451" s="34"/>
      <c r="D451" s="34"/>
      <c r="E451" s="34"/>
      <c r="F451" s="34"/>
      <c r="G451" s="34"/>
      <c r="H451" s="34"/>
    </row>
    <row r="452" spans="1:8" x14ac:dyDescent="0.2">
      <c r="A452" s="34"/>
      <c r="B452" s="34"/>
      <c r="C452" s="34"/>
      <c r="D452" s="34"/>
      <c r="E452" s="34"/>
      <c r="F452" s="34"/>
      <c r="G452" s="34"/>
      <c r="H452" s="34"/>
    </row>
    <row r="453" spans="1:8" x14ac:dyDescent="0.2">
      <c r="A453" s="34"/>
      <c r="B453" s="34"/>
      <c r="C453" s="34"/>
      <c r="D453" s="34"/>
      <c r="E453" s="34"/>
      <c r="F453" s="34"/>
      <c r="G453" s="34"/>
      <c r="H453" s="34"/>
    </row>
    <row r="454" spans="1:8" x14ac:dyDescent="0.2">
      <c r="A454" s="34"/>
      <c r="B454" s="34"/>
      <c r="C454" s="34"/>
      <c r="D454" s="34"/>
      <c r="E454" s="34"/>
      <c r="F454" s="34"/>
      <c r="G454" s="34"/>
      <c r="H454" s="34"/>
    </row>
    <row r="455" spans="1:8" x14ac:dyDescent="0.2">
      <c r="A455" s="34"/>
      <c r="B455" s="34"/>
      <c r="C455" s="34"/>
      <c r="D455" s="34"/>
      <c r="E455" s="34"/>
      <c r="F455" s="34"/>
      <c r="G455" s="34"/>
      <c r="H455" s="34"/>
    </row>
    <row r="456" spans="1:8" x14ac:dyDescent="0.2">
      <c r="A456" s="34"/>
      <c r="B456" s="34"/>
      <c r="C456" s="34"/>
      <c r="D456" s="34"/>
      <c r="E456" s="34"/>
      <c r="F456" s="34"/>
      <c r="G456" s="34"/>
      <c r="H456" s="34"/>
    </row>
    <row r="457" spans="1:8" x14ac:dyDescent="0.2">
      <c r="A457" s="34"/>
      <c r="B457" s="34"/>
      <c r="C457" s="34"/>
      <c r="D457" s="34"/>
      <c r="E457" s="34"/>
      <c r="F457" s="34"/>
      <c r="G457" s="34"/>
      <c r="H457" s="34"/>
    </row>
    <row r="458" spans="1:8" x14ac:dyDescent="0.2">
      <c r="A458" s="34"/>
      <c r="B458" s="34"/>
      <c r="C458" s="34"/>
      <c r="D458" s="34"/>
      <c r="E458" s="34"/>
      <c r="F458" s="34"/>
      <c r="G458" s="34"/>
      <c r="H458" s="34"/>
    </row>
    <row r="459" spans="1:8" x14ac:dyDescent="0.2">
      <c r="A459" s="34"/>
      <c r="B459" s="34"/>
      <c r="C459" s="34"/>
      <c r="D459" s="34"/>
      <c r="E459" s="34"/>
      <c r="F459" s="34"/>
      <c r="G459" s="34"/>
      <c r="H459" s="34"/>
    </row>
    <row r="460" spans="1:8" x14ac:dyDescent="0.2">
      <c r="A460" s="34"/>
      <c r="B460" s="34"/>
      <c r="C460" s="34"/>
      <c r="D460" s="34"/>
      <c r="E460" s="34"/>
      <c r="F460" s="34"/>
      <c r="G460" s="34"/>
      <c r="H460" s="34"/>
    </row>
    <row r="461" spans="1:8" x14ac:dyDescent="0.2">
      <c r="A461" s="34"/>
      <c r="B461" s="34"/>
      <c r="C461" s="34"/>
      <c r="D461" s="34"/>
      <c r="E461" s="34"/>
      <c r="F461" s="34"/>
      <c r="G461" s="34"/>
      <c r="H461" s="34"/>
    </row>
    <row r="462" spans="1:8" x14ac:dyDescent="0.2">
      <c r="A462" s="34"/>
      <c r="B462" s="34"/>
      <c r="C462" s="34"/>
      <c r="D462" s="34"/>
      <c r="E462" s="34"/>
      <c r="F462" s="34"/>
      <c r="G462" s="34"/>
      <c r="H462" s="34"/>
    </row>
    <row r="463" spans="1:8" x14ac:dyDescent="0.2">
      <c r="A463" s="34"/>
      <c r="B463" s="34"/>
      <c r="C463" s="34"/>
      <c r="D463" s="34"/>
      <c r="E463" s="34"/>
      <c r="F463" s="34"/>
      <c r="G463" s="34"/>
      <c r="H463" s="34"/>
    </row>
    <row r="464" spans="1:8" x14ac:dyDescent="0.2">
      <c r="A464" s="34"/>
      <c r="B464" s="34"/>
      <c r="C464" s="34"/>
      <c r="D464" s="34"/>
      <c r="E464" s="34"/>
      <c r="F464" s="34"/>
      <c r="G464" s="34"/>
      <c r="H464" s="34"/>
    </row>
    <row r="465" spans="1:8" x14ac:dyDescent="0.2">
      <c r="A465" s="34"/>
      <c r="B465" s="34"/>
      <c r="C465" s="34"/>
      <c r="D465" s="34"/>
      <c r="E465" s="34"/>
      <c r="F465" s="34"/>
      <c r="G465" s="34"/>
      <c r="H465" s="34"/>
    </row>
    <row r="466" spans="1:8" x14ac:dyDescent="0.2">
      <c r="A466" s="34"/>
      <c r="B466" s="34"/>
      <c r="C466" s="34"/>
      <c r="D466" s="34"/>
      <c r="E466" s="34"/>
      <c r="F466" s="34"/>
      <c r="G466" s="34"/>
      <c r="H466" s="34"/>
    </row>
    <row r="467" spans="1:8" x14ac:dyDescent="0.2">
      <c r="A467" s="34"/>
      <c r="B467" s="34"/>
      <c r="C467" s="34"/>
      <c r="D467" s="34"/>
      <c r="E467" s="34"/>
      <c r="F467" s="34"/>
      <c r="G467" s="34"/>
      <c r="H467" s="34"/>
    </row>
    <row r="468" spans="1:8" x14ac:dyDescent="0.2">
      <c r="A468" s="34"/>
      <c r="B468" s="34"/>
      <c r="C468" s="34"/>
      <c r="D468" s="34"/>
      <c r="E468" s="34"/>
      <c r="F468" s="34"/>
      <c r="G468" s="34"/>
      <c r="H468" s="34"/>
    </row>
    <row r="469" spans="1:8" x14ac:dyDescent="0.2">
      <c r="A469" s="34"/>
      <c r="B469" s="34"/>
      <c r="C469" s="34"/>
      <c r="D469" s="34"/>
      <c r="E469" s="34"/>
      <c r="F469" s="34"/>
      <c r="G469" s="34"/>
      <c r="H469" s="34"/>
    </row>
    <row r="470" spans="1:8" x14ac:dyDescent="0.2">
      <c r="A470" s="34"/>
      <c r="B470" s="34"/>
      <c r="C470" s="34"/>
      <c r="D470" s="34"/>
      <c r="E470" s="34"/>
      <c r="F470" s="34"/>
      <c r="G470" s="34"/>
      <c r="H470" s="34"/>
    </row>
    <row r="471" spans="1:8" x14ac:dyDescent="0.2">
      <c r="A471" s="34"/>
      <c r="B471" s="34"/>
      <c r="C471" s="34"/>
      <c r="D471" s="34"/>
      <c r="E471" s="34"/>
      <c r="F471" s="34"/>
      <c r="G471" s="34"/>
      <c r="H471" s="34"/>
    </row>
    <row r="472" spans="1:8" x14ac:dyDescent="0.2">
      <c r="A472" s="34"/>
      <c r="B472" s="34"/>
      <c r="C472" s="34"/>
      <c r="D472" s="34"/>
      <c r="E472" s="34"/>
      <c r="F472" s="34"/>
      <c r="G472" s="34"/>
      <c r="H472" s="34"/>
    </row>
    <row r="473" spans="1:8" x14ac:dyDescent="0.2">
      <c r="A473" s="34"/>
      <c r="B473" s="34"/>
      <c r="C473" s="34"/>
      <c r="D473" s="34"/>
      <c r="E473" s="34"/>
      <c r="F473" s="34"/>
      <c r="G473" s="34"/>
      <c r="H473" s="34"/>
    </row>
    <row r="474" spans="1:8" x14ac:dyDescent="0.2">
      <c r="A474" s="34"/>
      <c r="B474" s="34"/>
      <c r="C474" s="34"/>
      <c r="D474" s="34"/>
      <c r="E474" s="34"/>
      <c r="F474" s="34"/>
      <c r="G474" s="34"/>
      <c r="H474" s="34"/>
    </row>
    <row r="475" spans="1:8" x14ac:dyDescent="0.2">
      <c r="A475" s="34"/>
      <c r="B475" s="34"/>
      <c r="C475" s="34"/>
      <c r="D475" s="34"/>
      <c r="E475" s="34"/>
      <c r="F475" s="34"/>
      <c r="G475" s="34"/>
      <c r="H475" s="34"/>
    </row>
    <row r="476" spans="1:8" x14ac:dyDescent="0.2">
      <c r="A476" s="34"/>
      <c r="B476" s="34"/>
      <c r="C476" s="34"/>
      <c r="D476" s="34"/>
      <c r="E476" s="34"/>
      <c r="F476" s="34"/>
      <c r="G476" s="34"/>
      <c r="H476" s="34"/>
    </row>
    <row r="477" spans="1:8" x14ac:dyDescent="0.2">
      <c r="A477" s="34"/>
      <c r="B477" s="34"/>
      <c r="C477" s="34"/>
      <c r="D477" s="34"/>
      <c r="E477" s="34"/>
      <c r="F477" s="34"/>
      <c r="G477" s="34"/>
      <c r="H477" s="34"/>
    </row>
    <row r="478" spans="1:8" x14ac:dyDescent="0.2">
      <c r="A478" s="34"/>
      <c r="B478" s="34"/>
      <c r="C478" s="34"/>
      <c r="D478" s="34"/>
      <c r="E478" s="34"/>
      <c r="F478" s="34"/>
      <c r="G478" s="34"/>
      <c r="H478" s="34"/>
    </row>
    <row r="479" spans="1:8" x14ac:dyDescent="0.2">
      <c r="A479" s="34"/>
      <c r="B479" s="34"/>
      <c r="C479" s="34"/>
      <c r="D479" s="34"/>
      <c r="E479" s="34"/>
      <c r="F479" s="34"/>
      <c r="G479" s="34"/>
      <c r="H479" s="34"/>
    </row>
    <row r="480" spans="1:8" x14ac:dyDescent="0.2">
      <c r="A480" s="34"/>
      <c r="B480" s="34"/>
      <c r="C480" s="34"/>
      <c r="D480" s="34"/>
      <c r="E480" s="34"/>
      <c r="F480" s="34"/>
      <c r="G480" s="34"/>
      <c r="H480" s="34"/>
    </row>
    <row r="481" spans="1:8" x14ac:dyDescent="0.2">
      <c r="A481" s="34"/>
      <c r="B481" s="34"/>
      <c r="C481" s="34"/>
      <c r="D481" s="34"/>
      <c r="E481" s="34"/>
      <c r="F481" s="34"/>
      <c r="G481" s="34"/>
      <c r="H481" s="34"/>
    </row>
    <row r="482" spans="1:8" x14ac:dyDescent="0.2">
      <c r="A482" s="34"/>
      <c r="B482" s="34"/>
      <c r="C482" s="34"/>
      <c r="D482" s="34"/>
      <c r="E482" s="34"/>
      <c r="F482" s="34"/>
      <c r="G482" s="34"/>
      <c r="H482" s="34"/>
    </row>
    <row r="483" spans="1:8" x14ac:dyDescent="0.2">
      <c r="A483" s="34"/>
      <c r="B483" s="34"/>
      <c r="C483" s="34"/>
      <c r="D483" s="34"/>
      <c r="E483" s="34"/>
      <c r="F483" s="34"/>
      <c r="G483" s="34"/>
      <c r="H483" s="34"/>
    </row>
    <row r="484" spans="1:8" x14ac:dyDescent="0.2">
      <c r="A484" s="34"/>
      <c r="B484" s="34"/>
      <c r="C484" s="34"/>
      <c r="D484" s="34"/>
      <c r="E484" s="34"/>
      <c r="F484" s="34"/>
      <c r="G484" s="34"/>
      <c r="H484" s="34"/>
    </row>
    <row r="485" spans="1:8" x14ac:dyDescent="0.2">
      <c r="A485" s="34"/>
      <c r="B485" s="34"/>
      <c r="C485" s="34"/>
      <c r="D485" s="34"/>
      <c r="E485" s="34"/>
      <c r="F485" s="34"/>
      <c r="G485" s="34"/>
      <c r="H485" s="34"/>
    </row>
    <row r="486" spans="1:8" x14ac:dyDescent="0.2">
      <c r="A486" s="34"/>
      <c r="B486" s="34"/>
      <c r="C486" s="34"/>
      <c r="D486" s="34"/>
      <c r="E486" s="34"/>
      <c r="F486" s="34"/>
      <c r="G486" s="34"/>
      <c r="H486" s="34"/>
    </row>
    <row r="487" spans="1:8" x14ac:dyDescent="0.2">
      <c r="A487" s="34"/>
      <c r="B487" s="34"/>
      <c r="C487" s="34"/>
      <c r="D487" s="34"/>
      <c r="E487" s="34"/>
      <c r="F487" s="34"/>
      <c r="G487" s="34"/>
      <c r="H487" s="34"/>
    </row>
    <row r="488" spans="1:8" x14ac:dyDescent="0.2">
      <c r="A488" s="34"/>
      <c r="B488" s="34"/>
      <c r="C488" s="34"/>
      <c r="D488" s="34"/>
      <c r="E488" s="34"/>
      <c r="F488" s="34"/>
      <c r="G488" s="34"/>
      <c r="H488" s="34"/>
    </row>
    <row r="489" spans="1:8" x14ac:dyDescent="0.2">
      <c r="A489" s="34"/>
      <c r="B489" s="34"/>
      <c r="C489" s="34"/>
      <c r="D489" s="34"/>
      <c r="E489" s="34"/>
      <c r="F489" s="34"/>
      <c r="G489" s="34"/>
      <c r="H489" s="34"/>
    </row>
    <row r="490" spans="1:8" x14ac:dyDescent="0.2">
      <c r="A490" s="34"/>
      <c r="B490" s="34"/>
      <c r="C490" s="34"/>
      <c r="D490" s="34"/>
      <c r="E490" s="34"/>
      <c r="F490" s="34"/>
      <c r="G490" s="34"/>
      <c r="H490" s="34"/>
    </row>
    <row r="491" spans="1:8" x14ac:dyDescent="0.2">
      <c r="A491" s="34"/>
      <c r="B491" s="34"/>
      <c r="C491" s="34"/>
      <c r="D491" s="34"/>
      <c r="E491" s="34"/>
      <c r="F491" s="34"/>
      <c r="G491" s="34"/>
      <c r="H491" s="34"/>
    </row>
    <row r="492" spans="1:8" x14ac:dyDescent="0.2">
      <c r="A492" s="34"/>
      <c r="B492" s="34"/>
      <c r="C492" s="34"/>
      <c r="D492" s="34"/>
      <c r="E492" s="34"/>
      <c r="F492" s="34"/>
      <c r="G492" s="34"/>
      <c r="H492" s="34"/>
    </row>
    <row r="493" spans="1:8" x14ac:dyDescent="0.2">
      <c r="A493" s="34"/>
      <c r="B493" s="34"/>
      <c r="C493" s="34"/>
      <c r="D493" s="34"/>
      <c r="E493" s="34"/>
      <c r="F493" s="34"/>
      <c r="G493" s="34"/>
      <c r="H493" s="34"/>
    </row>
    <row r="494" spans="1:8" x14ac:dyDescent="0.2">
      <c r="A494" s="34"/>
      <c r="B494" s="34"/>
      <c r="C494" s="34"/>
      <c r="D494" s="34"/>
      <c r="E494" s="34"/>
      <c r="F494" s="34"/>
      <c r="G494" s="34"/>
      <c r="H494" s="34"/>
    </row>
    <row r="495" spans="1:8" x14ac:dyDescent="0.2">
      <c r="A495" s="34"/>
      <c r="B495" s="34"/>
      <c r="C495" s="34"/>
      <c r="D495" s="34"/>
      <c r="E495" s="34"/>
      <c r="F495" s="34"/>
      <c r="G495" s="34"/>
      <c r="H495" s="34"/>
    </row>
    <row r="496" spans="1:8" x14ac:dyDescent="0.2">
      <c r="A496" s="34"/>
      <c r="B496" s="34"/>
      <c r="C496" s="34"/>
      <c r="D496" s="34"/>
      <c r="E496" s="34"/>
      <c r="F496" s="34"/>
      <c r="G496" s="34"/>
      <c r="H496" s="34"/>
    </row>
    <row r="497" spans="1:8" x14ac:dyDescent="0.2">
      <c r="A497" s="34"/>
      <c r="B497" s="34"/>
      <c r="C497" s="34"/>
      <c r="D497" s="34"/>
      <c r="E497" s="34"/>
      <c r="F497" s="34"/>
      <c r="G497" s="34"/>
      <c r="H497" s="34"/>
    </row>
    <row r="498" spans="1:8" x14ac:dyDescent="0.2">
      <c r="A498" s="34"/>
      <c r="B498" s="34"/>
      <c r="C498" s="34"/>
      <c r="D498" s="34"/>
      <c r="E498" s="34"/>
      <c r="F498" s="34"/>
      <c r="G498" s="34"/>
      <c r="H498" s="34"/>
    </row>
    <row r="499" spans="1:8" x14ac:dyDescent="0.2">
      <c r="A499" s="34"/>
      <c r="B499" s="34"/>
      <c r="C499" s="34"/>
      <c r="D499" s="34"/>
      <c r="E499" s="34"/>
      <c r="F499" s="34"/>
      <c r="G499" s="34"/>
      <c r="H499" s="34"/>
    </row>
    <row r="500" spans="1:8" x14ac:dyDescent="0.2">
      <c r="A500" s="34"/>
      <c r="B500" s="34"/>
      <c r="C500" s="34"/>
      <c r="D500" s="34"/>
      <c r="E500" s="34"/>
      <c r="F500" s="34"/>
      <c r="G500" s="34"/>
      <c r="H500" s="34"/>
    </row>
    <row r="501" spans="1:8" x14ac:dyDescent="0.2">
      <c r="A501" s="34"/>
      <c r="B501" s="34"/>
      <c r="C501" s="34"/>
      <c r="D501" s="34"/>
      <c r="E501" s="34"/>
      <c r="F501" s="34"/>
      <c r="G501" s="34"/>
      <c r="H501" s="34"/>
    </row>
    <row r="502" spans="1:8" x14ac:dyDescent="0.2">
      <c r="A502" s="34"/>
      <c r="B502" s="34"/>
      <c r="C502" s="34"/>
      <c r="D502" s="34"/>
      <c r="E502" s="34"/>
      <c r="F502" s="34"/>
      <c r="G502" s="34"/>
      <c r="H502" s="34"/>
    </row>
    <row r="503" spans="1:8" x14ac:dyDescent="0.2">
      <c r="A503" s="34"/>
      <c r="B503" s="34"/>
      <c r="C503" s="34"/>
      <c r="D503" s="34"/>
      <c r="E503" s="34"/>
      <c r="F503" s="34"/>
      <c r="G503" s="34"/>
      <c r="H503" s="34"/>
    </row>
    <row r="504" spans="1:8" x14ac:dyDescent="0.2">
      <c r="A504" s="34"/>
      <c r="B504" s="34"/>
      <c r="C504" s="34"/>
      <c r="D504" s="34"/>
      <c r="E504" s="34"/>
      <c r="F504" s="34"/>
      <c r="G504" s="34"/>
      <c r="H504" s="34"/>
    </row>
    <row r="505" spans="1:8" x14ac:dyDescent="0.2">
      <c r="A505" s="34"/>
      <c r="B505" s="34"/>
      <c r="C505" s="34"/>
      <c r="D505" s="34"/>
      <c r="E505" s="34"/>
      <c r="F505" s="34"/>
      <c r="G505" s="34"/>
      <c r="H505" s="34"/>
    </row>
    <row r="506" spans="1:8" x14ac:dyDescent="0.2">
      <c r="A506" s="34"/>
      <c r="B506" s="34"/>
      <c r="C506" s="34"/>
      <c r="D506" s="34"/>
      <c r="E506" s="34"/>
      <c r="F506" s="34"/>
      <c r="G506" s="34"/>
      <c r="H506" s="34"/>
    </row>
    <row r="507" spans="1:8" x14ac:dyDescent="0.2">
      <c r="A507" s="34"/>
      <c r="B507" s="34"/>
      <c r="C507" s="34"/>
      <c r="D507" s="34"/>
      <c r="E507" s="34"/>
      <c r="F507" s="34"/>
      <c r="G507" s="34"/>
      <c r="H507" s="34"/>
    </row>
    <row r="508" spans="1:8" x14ac:dyDescent="0.2">
      <c r="A508" s="34"/>
      <c r="B508" s="34"/>
      <c r="C508" s="34"/>
      <c r="D508" s="34"/>
      <c r="E508" s="34"/>
      <c r="F508" s="34"/>
      <c r="G508" s="34"/>
      <c r="H508" s="34"/>
    </row>
    <row r="509" spans="1:8" x14ac:dyDescent="0.2">
      <c r="A509" s="34"/>
      <c r="B509" s="34"/>
      <c r="C509" s="34"/>
      <c r="D509" s="34"/>
      <c r="E509" s="34"/>
      <c r="F509" s="34"/>
      <c r="G509" s="34"/>
      <c r="H509" s="34"/>
    </row>
    <row r="510" spans="1:8" x14ac:dyDescent="0.2">
      <c r="A510" s="34"/>
      <c r="B510" s="34"/>
      <c r="C510" s="34"/>
      <c r="D510" s="34"/>
      <c r="E510" s="34"/>
      <c r="F510" s="34"/>
      <c r="G510" s="34"/>
      <c r="H510" s="34"/>
    </row>
    <row r="511" spans="1:8" x14ac:dyDescent="0.2">
      <c r="A511" s="34"/>
      <c r="B511" s="34"/>
      <c r="C511" s="34"/>
      <c r="D511" s="34"/>
      <c r="E511" s="34"/>
      <c r="F511" s="34"/>
      <c r="G511" s="34"/>
      <c r="H511" s="34"/>
    </row>
    <row r="512" spans="1:8" x14ac:dyDescent="0.2">
      <c r="A512" s="34"/>
      <c r="B512" s="34"/>
      <c r="C512" s="34"/>
      <c r="D512" s="34"/>
      <c r="E512" s="34"/>
      <c r="F512" s="34"/>
      <c r="G512" s="34"/>
      <c r="H512" s="34"/>
    </row>
    <row r="513" spans="1:8" x14ac:dyDescent="0.2">
      <c r="A513" s="34"/>
      <c r="B513" s="34"/>
      <c r="C513" s="34"/>
      <c r="D513" s="34"/>
      <c r="E513" s="34"/>
      <c r="F513" s="34"/>
      <c r="G513" s="34"/>
      <c r="H513" s="34"/>
    </row>
    <row r="514" spans="1:8" x14ac:dyDescent="0.2">
      <c r="A514" s="34"/>
      <c r="B514" s="34"/>
      <c r="C514" s="34"/>
      <c r="D514" s="34"/>
      <c r="E514" s="34"/>
      <c r="F514" s="34"/>
      <c r="G514" s="34"/>
      <c r="H514" s="34"/>
    </row>
    <row r="515" spans="1:8" x14ac:dyDescent="0.2">
      <c r="A515" s="34"/>
      <c r="B515" s="34"/>
      <c r="C515" s="34"/>
      <c r="D515" s="34"/>
      <c r="E515" s="34"/>
      <c r="F515" s="34"/>
      <c r="G515" s="34"/>
      <c r="H515" s="34"/>
    </row>
    <row r="516" spans="1:8" x14ac:dyDescent="0.2">
      <c r="A516" s="34"/>
      <c r="B516" s="34"/>
      <c r="C516" s="34"/>
      <c r="D516" s="34"/>
      <c r="E516" s="34"/>
      <c r="F516" s="34"/>
      <c r="G516" s="34"/>
      <c r="H516" s="34"/>
    </row>
    <row r="517" spans="1:8" x14ac:dyDescent="0.2">
      <c r="A517" s="34"/>
      <c r="B517" s="34"/>
      <c r="C517" s="34"/>
      <c r="D517" s="34"/>
      <c r="E517" s="34"/>
      <c r="F517" s="34"/>
      <c r="G517" s="34"/>
      <c r="H517" s="34"/>
    </row>
    <row r="518" spans="1:8" x14ac:dyDescent="0.2">
      <c r="A518" s="34"/>
      <c r="B518" s="34"/>
      <c r="C518" s="34"/>
      <c r="D518" s="34"/>
      <c r="E518" s="34"/>
      <c r="F518" s="34"/>
      <c r="G518" s="34"/>
      <c r="H518" s="34"/>
    </row>
    <row r="519" spans="1:8" x14ac:dyDescent="0.2">
      <c r="A519" s="34"/>
      <c r="B519" s="34"/>
      <c r="C519" s="34"/>
      <c r="D519" s="34"/>
      <c r="E519" s="34"/>
      <c r="F519" s="34"/>
      <c r="G519" s="34"/>
      <c r="H519" s="34"/>
    </row>
    <row r="520" spans="1:8" x14ac:dyDescent="0.2">
      <c r="A520" s="34"/>
      <c r="B520" s="34"/>
      <c r="C520" s="34"/>
      <c r="D520" s="34"/>
      <c r="E520" s="34"/>
      <c r="F520" s="34"/>
      <c r="G520" s="34"/>
      <c r="H520" s="34"/>
    </row>
    <row r="521" spans="1:8" x14ac:dyDescent="0.2">
      <c r="A521" s="34"/>
      <c r="B521" s="34"/>
      <c r="C521" s="34"/>
      <c r="D521" s="34"/>
      <c r="E521" s="34"/>
      <c r="F521" s="34"/>
      <c r="G521" s="34"/>
      <c r="H521" s="34"/>
    </row>
    <row r="522" spans="1:8" x14ac:dyDescent="0.2">
      <c r="A522" s="34"/>
      <c r="B522" s="34"/>
      <c r="C522" s="34"/>
      <c r="D522" s="34"/>
      <c r="E522" s="34"/>
      <c r="F522" s="34"/>
      <c r="G522" s="34"/>
      <c r="H522" s="34"/>
    </row>
    <row r="523" spans="1:8" x14ac:dyDescent="0.2">
      <c r="A523" s="34"/>
      <c r="B523" s="34"/>
      <c r="C523" s="34"/>
      <c r="D523" s="34"/>
      <c r="E523" s="34"/>
      <c r="F523" s="34"/>
      <c r="G523" s="34"/>
      <c r="H523" s="34"/>
    </row>
    <row r="524" spans="1:8" x14ac:dyDescent="0.2">
      <c r="A524" s="34"/>
      <c r="B524" s="34"/>
      <c r="C524" s="34"/>
      <c r="D524" s="34"/>
      <c r="E524" s="34"/>
      <c r="F524" s="34"/>
      <c r="G524" s="34"/>
      <c r="H524" s="34"/>
    </row>
    <row r="525" spans="1:8" x14ac:dyDescent="0.2">
      <c r="A525" s="34"/>
      <c r="B525" s="34"/>
      <c r="C525" s="34"/>
      <c r="D525" s="34"/>
      <c r="E525" s="34"/>
      <c r="F525" s="34"/>
      <c r="G525" s="34"/>
      <c r="H525" s="34"/>
    </row>
    <row r="526" spans="1:8" x14ac:dyDescent="0.2">
      <c r="A526" s="34"/>
      <c r="B526" s="34"/>
      <c r="C526" s="34"/>
      <c r="D526" s="34"/>
      <c r="E526" s="34"/>
      <c r="F526" s="34"/>
      <c r="G526" s="34"/>
      <c r="H526" s="34"/>
    </row>
    <row r="527" spans="1:8" x14ac:dyDescent="0.2">
      <c r="A527" s="34"/>
      <c r="B527" s="34"/>
      <c r="C527" s="34"/>
      <c r="D527" s="34"/>
      <c r="E527" s="34"/>
      <c r="F527" s="34"/>
      <c r="G527" s="34"/>
      <c r="H527" s="34"/>
    </row>
    <row r="528" spans="1:8" x14ac:dyDescent="0.2">
      <c r="A528" s="34"/>
      <c r="B528" s="34"/>
      <c r="C528" s="34"/>
      <c r="D528" s="34"/>
      <c r="E528" s="34"/>
      <c r="F528" s="34"/>
      <c r="G528" s="34"/>
      <c r="H528" s="34"/>
    </row>
    <row r="529" spans="1:8" x14ac:dyDescent="0.2">
      <c r="A529" s="34"/>
      <c r="B529" s="34"/>
      <c r="C529" s="34"/>
      <c r="D529" s="34"/>
      <c r="E529" s="34"/>
      <c r="F529" s="34"/>
      <c r="G529" s="34"/>
      <c r="H529" s="34"/>
    </row>
    <row r="530" spans="1:8" x14ac:dyDescent="0.2">
      <c r="A530" s="34"/>
      <c r="B530" s="34"/>
      <c r="C530" s="34"/>
      <c r="D530" s="34"/>
      <c r="E530" s="34"/>
      <c r="F530" s="34"/>
      <c r="G530" s="34"/>
      <c r="H530" s="34"/>
    </row>
    <row r="531" spans="1:8" x14ac:dyDescent="0.2">
      <c r="A531" s="34"/>
      <c r="B531" s="34"/>
      <c r="C531" s="34"/>
      <c r="D531" s="34"/>
      <c r="E531" s="34"/>
      <c r="F531" s="34"/>
      <c r="G531" s="34"/>
      <c r="H531" s="34"/>
    </row>
    <row r="532" spans="1:8" x14ac:dyDescent="0.2">
      <c r="A532" s="34"/>
      <c r="B532" s="34"/>
      <c r="C532" s="34"/>
      <c r="D532" s="34"/>
      <c r="E532" s="34"/>
      <c r="F532" s="34"/>
      <c r="G532" s="34"/>
      <c r="H532" s="34"/>
    </row>
    <row r="533" spans="1:8" x14ac:dyDescent="0.2">
      <c r="A533" s="34"/>
      <c r="B533" s="34"/>
      <c r="C533" s="34"/>
      <c r="D533" s="34"/>
      <c r="E533" s="34"/>
      <c r="F533" s="34"/>
      <c r="G533" s="34"/>
      <c r="H533" s="34"/>
    </row>
    <row r="534" spans="1:8" x14ac:dyDescent="0.2">
      <c r="A534" s="34"/>
      <c r="B534" s="34"/>
      <c r="C534" s="34"/>
      <c r="D534" s="34"/>
      <c r="E534" s="34"/>
      <c r="F534" s="34"/>
      <c r="G534" s="34"/>
      <c r="H534" s="34"/>
    </row>
    <row r="535" spans="1:8" x14ac:dyDescent="0.2">
      <c r="A535" s="34"/>
      <c r="B535" s="34"/>
      <c r="C535" s="34"/>
      <c r="D535" s="34"/>
      <c r="E535" s="34"/>
      <c r="F535" s="34"/>
      <c r="G535" s="34"/>
      <c r="H535" s="34"/>
    </row>
    <row r="536" spans="1:8" x14ac:dyDescent="0.2">
      <c r="A536" s="34"/>
      <c r="B536" s="34"/>
      <c r="C536" s="34"/>
      <c r="D536" s="34"/>
      <c r="E536" s="34"/>
      <c r="F536" s="34"/>
      <c r="G536" s="34"/>
      <c r="H536" s="34"/>
    </row>
    <row r="537" spans="1:8" x14ac:dyDescent="0.2">
      <c r="A537" s="34"/>
      <c r="B537" s="34"/>
      <c r="C537" s="34"/>
      <c r="D537" s="34"/>
      <c r="E537" s="34"/>
      <c r="F537" s="34"/>
      <c r="G537" s="34"/>
      <c r="H537" s="34"/>
    </row>
    <row r="538" spans="1:8" x14ac:dyDescent="0.2">
      <c r="A538" s="34"/>
      <c r="B538" s="34"/>
      <c r="C538" s="34"/>
      <c r="D538" s="34"/>
      <c r="E538" s="34"/>
      <c r="F538" s="34"/>
      <c r="G538" s="34"/>
      <c r="H538" s="34"/>
    </row>
    <row r="539" spans="1:8" x14ac:dyDescent="0.2">
      <c r="A539" s="34"/>
      <c r="B539" s="34"/>
      <c r="C539" s="34"/>
      <c r="D539" s="34"/>
      <c r="E539" s="34"/>
      <c r="F539" s="34"/>
      <c r="G539" s="34"/>
      <c r="H539" s="34"/>
    </row>
    <row r="540" spans="1:8" x14ac:dyDescent="0.2">
      <c r="A540" s="34"/>
      <c r="B540" s="34"/>
      <c r="C540" s="34"/>
      <c r="D540" s="34"/>
      <c r="E540" s="34"/>
      <c r="F540" s="34"/>
      <c r="G540" s="34"/>
      <c r="H540" s="34"/>
    </row>
    <row r="541" spans="1:8" x14ac:dyDescent="0.2">
      <c r="A541" s="34"/>
      <c r="B541" s="34"/>
      <c r="C541" s="34"/>
      <c r="D541" s="34"/>
      <c r="E541" s="34"/>
      <c r="F541" s="34"/>
      <c r="G541" s="34"/>
      <c r="H541" s="34"/>
    </row>
    <row r="542" spans="1:8" x14ac:dyDescent="0.2">
      <c r="A542" s="34"/>
      <c r="B542" s="34"/>
      <c r="C542" s="34"/>
      <c r="D542" s="34"/>
      <c r="E542" s="34"/>
      <c r="F542" s="34"/>
      <c r="G542" s="34"/>
      <c r="H542" s="34"/>
    </row>
    <row r="543" spans="1:8" x14ac:dyDescent="0.2">
      <c r="A543" s="34"/>
      <c r="B543" s="34"/>
      <c r="C543" s="34"/>
      <c r="D543" s="34"/>
      <c r="E543" s="34"/>
      <c r="F543" s="34"/>
      <c r="G543" s="34"/>
      <c r="H543" s="34"/>
    </row>
    <row r="544" spans="1:8" x14ac:dyDescent="0.2">
      <c r="A544" s="34"/>
      <c r="B544" s="34"/>
      <c r="C544" s="34"/>
      <c r="D544" s="34"/>
      <c r="E544" s="34"/>
      <c r="F544" s="34"/>
      <c r="G544" s="34"/>
      <c r="H544" s="34"/>
    </row>
    <row r="545" spans="1:8" x14ac:dyDescent="0.2">
      <c r="A545" s="34"/>
      <c r="B545" s="34"/>
      <c r="C545" s="34"/>
      <c r="D545" s="34"/>
      <c r="E545" s="34"/>
      <c r="F545" s="34"/>
      <c r="G545" s="34"/>
      <c r="H545" s="34"/>
    </row>
    <row r="546" spans="1:8" x14ac:dyDescent="0.2">
      <c r="A546" s="34"/>
      <c r="B546" s="34"/>
      <c r="C546" s="34"/>
      <c r="D546" s="34"/>
      <c r="E546" s="34"/>
      <c r="F546" s="34"/>
      <c r="G546" s="34"/>
      <c r="H546" s="34"/>
    </row>
    <row r="547" spans="1:8" x14ac:dyDescent="0.2">
      <c r="A547" s="34"/>
      <c r="B547" s="34"/>
      <c r="C547" s="34"/>
      <c r="D547" s="34"/>
      <c r="E547" s="34"/>
      <c r="F547" s="34"/>
      <c r="G547" s="34"/>
      <c r="H547" s="34"/>
    </row>
    <row r="548" spans="1:8" x14ac:dyDescent="0.2">
      <c r="A548" s="34"/>
      <c r="B548" s="34"/>
      <c r="C548" s="34"/>
      <c r="D548" s="34"/>
      <c r="E548" s="34"/>
      <c r="F548" s="34"/>
      <c r="G548" s="34"/>
      <c r="H548" s="34"/>
    </row>
    <row r="549" spans="1:8" x14ac:dyDescent="0.2">
      <c r="A549" s="34"/>
      <c r="B549" s="34"/>
      <c r="C549" s="34"/>
      <c r="D549" s="34"/>
      <c r="E549" s="34"/>
      <c r="F549" s="34"/>
      <c r="G549" s="34"/>
      <c r="H549" s="34"/>
    </row>
    <row r="550" spans="1:8" x14ac:dyDescent="0.2">
      <c r="A550" s="34"/>
      <c r="B550" s="34"/>
      <c r="C550" s="34"/>
      <c r="D550" s="34"/>
      <c r="E550" s="34"/>
      <c r="F550" s="34"/>
      <c r="G550" s="34"/>
      <c r="H550" s="34"/>
    </row>
    <row r="551" spans="1:8" x14ac:dyDescent="0.2">
      <c r="A551" s="34"/>
      <c r="B551" s="34"/>
      <c r="C551" s="34"/>
      <c r="D551" s="34"/>
      <c r="E551" s="34"/>
      <c r="F551" s="34"/>
      <c r="G551" s="34"/>
      <c r="H551" s="34"/>
    </row>
    <row r="552" spans="1:8" x14ac:dyDescent="0.2">
      <c r="A552" s="34"/>
      <c r="B552" s="34"/>
      <c r="C552" s="34"/>
      <c r="D552" s="34"/>
      <c r="E552" s="34"/>
      <c r="F552" s="34"/>
      <c r="G552" s="34"/>
      <c r="H552" s="34"/>
    </row>
    <row r="553" spans="1:8" x14ac:dyDescent="0.2">
      <c r="A553" s="34"/>
      <c r="B553" s="34"/>
      <c r="C553" s="34"/>
      <c r="D553" s="34"/>
      <c r="E553" s="34"/>
      <c r="F553" s="34"/>
      <c r="G553" s="34"/>
      <c r="H553" s="34"/>
    </row>
    <row r="554" spans="1:8" x14ac:dyDescent="0.2">
      <c r="A554" s="34"/>
      <c r="B554" s="34"/>
      <c r="C554" s="34"/>
      <c r="D554" s="34"/>
      <c r="E554" s="34"/>
      <c r="F554" s="34"/>
      <c r="G554" s="34"/>
      <c r="H554" s="34"/>
    </row>
    <row r="555" spans="1:8" x14ac:dyDescent="0.2">
      <c r="A555" s="34"/>
      <c r="B555" s="34"/>
      <c r="C555" s="34"/>
      <c r="D555" s="34"/>
      <c r="E555" s="34"/>
      <c r="F555" s="34"/>
      <c r="G555" s="34"/>
      <c r="H555" s="34"/>
    </row>
    <row r="556" spans="1:8" x14ac:dyDescent="0.2">
      <c r="A556" s="34"/>
      <c r="B556" s="34"/>
      <c r="C556" s="34"/>
      <c r="D556" s="34"/>
      <c r="E556" s="34"/>
      <c r="F556" s="34"/>
      <c r="G556" s="34"/>
      <c r="H556" s="34"/>
    </row>
    <row r="557" spans="1:8" x14ac:dyDescent="0.2">
      <c r="A557" s="34"/>
      <c r="B557" s="34"/>
      <c r="C557" s="34"/>
      <c r="D557" s="34"/>
      <c r="E557" s="34"/>
      <c r="F557" s="34"/>
      <c r="G557" s="34"/>
      <c r="H557" s="34"/>
    </row>
    <row r="558" spans="1:8" x14ac:dyDescent="0.2">
      <c r="A558" s="34"/>
      <c r="B558" s="34"/>
      <c r="C558" s="34"/>
      <c r="D558" s="34"/>
      <c r="E558" s="34"/>
      <c r="F558" s="34"/>
      <c r="G558" s="34"/>
      <c r="H558" s="34"/>
    </row>
    <row r="559" spans="1:8" x14ac:dyDescent="0.2">
      <c r="A559" s="34"/>
      <c r="B559" s="34"/>
      <c r="C559" s="34"/>
      <c r="D559" s="34"/>
      <c r="E559" s="34"/>
      <c r="F559" s="34"/>
      <c r="G559" s="34"/>
      <c r="H559" s="34"/>
    </row>
    <row r="560" spans="1:8" x14ac:dyDescent="0.2">
      <c r="A560" s="34"/>
      <c r="B560" s="34"/>
      <c r="C560" s="34"/>
      <c r="D560" s="34"/>
      <c r="E560" s="34"/>
      <c r="F560" s="34"/>
      <c r="G560" s="34"/>
      <c r="H560" s="34"/>
    </row>
    <row r="561" spans="1:8" x14ac:dyDescent="0.2">
      <c r="A561" s="34"/>
      <c r="B561" s="34"/>
      <c r="C561" s="34"/>
      <c r="D561" s="34"/>
      <c r="E561" s="34"/>
      <c r="F561" s="34"/>
      <c r="G561" s="34"/>
      <c r="H561" s="34"/>
    </row>
    <row r="562" spans="1:8" x14ac:dyDescent="0.2">
      <c r="A562" s="34"/>
      <c r="B562" s="34"/>
      <c r="C562" s="34"/>
      <c r="D562" s="34"/>
      <c r="E562" s="34"/>
      <c r="F562" s="34"/>
      <c r="G562" s="34"/>
      <c r="H562" s="34"/>
    </row>
    <row r="563" spans="1:8" x14ac:dyDescent="0.2">
      <c r="A563" s="34"/>
      <c r="B563" s="34"/>
      <c r="C563" s="34"/>
      <c r="D563" s="34"/>
      <c r="E563" s="34"/>
      <c r="F563" s="34"/>
      <c r="G563" s="34"/>
      <c r="H563" s="34"/>
    </row>
    <row r="564" spans="1:8" x14ac:dyDescent="0.2">
      <c r="A564" s="34"/>
      <c r="B564" s="34"/>
      <c r="C564" s="34"/>
      <c r="D564" s="34"/>
      <c r="E564" s="34"/>
      <c r="F564" s="34"/>
      <c r="G564" s="34"/>
      <c r="H564" s="34"/>
    </row>
    <row r="565" spans="1:8" x14ac:dyDescent="0.2">
      <c r="A565" s="34"/>
      <c r="B565" s="34"/>
      <c r="C565" s="34"/>
      <c r="D565" s="34"/>
      <c r="E565" s="34"/>
      <c r="F565" s="34"/>
      <c r="G565" s="34"/>
      <c r="H565" s="34"/>
    </row>
    <row r="566" spans="1:8" x14ac:dyDescent="0.2">
      <c r="A566" s="34"/>
      <c r="B566" s="34"/>
      <c r="C566" s="34"/>
      <c r="D566" s="34"/>
      <c r="E566" s="34"/>
      <c r="F566" s="34"/>
      <c r="G566" s="34"/>
      <c r="H566" s="34"/>
    </row>
    <row r="567" spans="1:8" x14ac:dyDescent="0.2">
      <c r="A567" s="34"/>
      <c r="B567" s="34"/>
      <c r="C567" s="34"/>
      <c r="D567" s="34"/>
      <c r="E567" s="34"/>
      <c r="F567" s="34"/>
      <c r="G567" s="34"/>
      <c r="H567" s="34"/>
    </row>
    <row r="568" spans="1:8" x14ac:dyDescent="0.2">
      <c r="A568" s="34"/>
      <c r="B568" s="34"/>
      <c r="C568" s="34"/>
      <c r="D568" s="34"/>
      <c r="E568" s="34"/>
      <c r="F568" s="34"/>
      <c r="G568" s="34"/>
      <c r="H568" s="34"/>
    </row>
    <row r="569" spans="1:8" x14ac:dyDescent="0.2">
      <c r="A569" s="34"/>
      <c r="B569" s="34"/>
      <c r="C569" s="34"/>
      <c r="D569" s="34"/>
      <c r="E569" s="34"/>
      <c r="F569" s="34"/>
      <c r="G569" s="34"/>
      <c r="H569" s="34"/>
    </row>
    <row r="570" spans="1:8" x14ac:dyDescent="0.2">
      <c r="A570" s="34"/>
      <c r="B570" s="34"/>
      <c r="C570" s="34"/>
      <c r="D570" s="34"/>
      <c r="E570" s="34"/>
      <c r="F570" s="34"/>
      <c r="G570" s="34"/>
      <c r="H570" s="34"/>
    </row>
    <row r="571" spans="1:8" x14ac:dyDescent="0.2">
      <c r="A571" s="34"/>
      <c r="B571" s="34"/>
      <c r="C571" s="34"/>
      <c r="D571" s="34"/>
      <c r="E571" s="34"/>
      <c r="F571" s="34"/>
      <c r="G571" s="34"/>
      <c r="H571" s="34"/>
    </row>
    <row r="572" spans="1:8" x14ac:dyDescent="0.2">
      <c r="A572" s="34"/>
      <c r="B572" s="34"/>
      <c r="C572" s="34"/>
      <c r="D572" s="34"/>
      <c r="E572" s="34"/>
      <c r="F572" s="34"/>
      <c r="G572" s="34"/>
      <c r="H572" s="34"/>
    </row>
    <row r="573" spans="1:8" x14ac:dyDescent="0.2">
      <c r="A573" s="34"/>
      <c r="B573" s="34"/>
      <c r="C573" s="34"/>
      <c r="D573" s="34"/>
      <c r="E573" s="34"/>
      <c r="F573" s="34"/>
      <c r="G573" s="34"/>
      <c r="H573" s="34"/>
    </row>
    <row r="574" spans="1:8" x14ac:dyDescent="0.2">
      <c r="A574" s="34"/>
      <c r="B574" s="34"/>
      <c r="C574" s="34"/>
      <c r="D574" s="34"/>
      <c r="E574" s="34"/>
      <c r="F574" s="34"/>
      <c r="G574" s="34"/>
      <c r="H574" s="34"/>
    </row>
    <row r="575" spans="1:8" x14ac:dyDescent="0.2">
      <c r="A575" s="34"/>
      <c r="B575" s="34"/>
      <c r="C575" s="34"/>
      <c r="D575" s="34"/>
      <c r="E575" s="34"/>
      <c r="F575" s="34"/>
      <c r="G575" s="34"/>
      <c r="H575" s="34"/>
    </row>
    <row r="576" spans="1:8" x14ac:dyDescent="0.2">
      <c r="A576" s="34"/>
      <c r="B576" s="34"/>
      <c r="C576" s="34"/>
      <c r="D576" s="34"/>
      <c r="E576" s="34"/>
      <c r="F576" s="34"/>
      <c r="G576" s="34"/>
      <c r="H576" s="34"/>
    </row>
    <row r="577" spans="1:8" x14ac:dyDescent="0.2">
      <c r="A577" s="34"/>
      <c r="B577" s="34"/>
      <c r="C577" s="34"/>
      <c r="D577" s="34"/>
      <c r="E577" s="34"/>
      <c r="F577" s="34"/>
      <c r="G577" s="34"/>
      <c r="H577" s="34"/>
    </row>
    <row r="578" spans="1:8" x14ac:dyDescent="0.2">
      <c r="A578" s="34"/>
      <c r="B578" s="34"/>
      <c r="C578" s="34"/>
      <c r="D578" s="34"/>
      <c r="E578" s="34"/>
      <c r="F578" s="34"/>
      <c r="G578" s="34"/>
      <c r="H578" s="34"/>
    </row>
    <row r="579" spans="1:8" x14ac:dyDescent="0.2">
      <c r="A579" s="34"/>
      <c r="B579" s="34"/>
      <c r="C579" s="34"/>
      <c r="D579" s="34"/>
      <c r="E579" s="34"/>
      <c r="F579" s="34"/>
      <c r="G579" s="34"/>
      <c r="H579" s="34"/>
    </row>
    <row r="580" spans="1:8" x14ac:dyDescent="0.2">
      <c r="A580" s="34"/>
      <c r="B580" s="34"/>
      <c r="C580" s="34"/>
      <c r="D580" s="34"/>
      <c r="E580" s="34"/>
      <c r="F580" s="34"/>
      <c r="G580" s="34"/>
      <c r="H580" s="34"/>
    </row>
    <row r="581" spans="1:8" x14ac:dyDescent="0.2">
      <c r="A581" s="34"/>
      <c r="B581" s="34"/>
      <c r="C581" s="34"/>
      <c r="D581" s="34"/>
      <c r="E581" s="34"/>
      <c r="F581" s="34"/>
      <c r="G581" s="34"/>
      <c r="H581" s="34"/>
    </row>
    <row r="582" spans="1:8" x14ac:dyDescent="0.2">
      <c r="A582" s="34"/>
      <c r="B582" s="34"/>
      <c r="C582" s="34"/>
      <c r="D582" s="34"/>
      <c r="E582" s="34"/>
      <c r="F582" s="34"/>
      <c r="G582" s="34"/>
      <c r="H582" s="34"/>
    </row>
    <row r="583" spans="1:8" x14ac:dyDescent="0.2">
      <c r="A583" s="34"/>
      <c r="B583" s="34"/>
      <c r="C583" s="34"/>
      <c r="D583" s="34"/>
      <c r="E583" s="34"/>
      <c r="F583" s="34"/>
      <c r="G583" s="34"/>
      <c r="H583" s="34"/>
    </row>
    <row r="584" spans="1:8" x14ac:dyDescent="0.2">
      <c r="A584" s="34"/>
      <c r="B584" s="34"/>
      <c r="C584" s="34"/>
      <c r="D584" s="34"/>
      <c r="E584" s="34"/>
      <c r="F584" s="34"/>
      <c r="G584" s="34"/>
      <c r="H584" s="34"/>
    </row>
    <row r="585" spans="1:8" x14ac:dyDescent="0.2">
      <c r="A585" s="34"/>
      <c r="B585" s="34"/>
      <c r="C585" s="34"/>
      <c r="D585" s="34"/>
      <c r="E585" s="34"/>
      <c r="F585" s="34"/>
      <c r="G585" s="34"/>
      <c r="H585" s="34"/>
    </row>
    <row r="586" spans="1:8" x14ac:dyDescent="0.2">
      <c r="A586" s="34"/>
      <c r="B586" s="34"/>
      <c r="C586" s="34"/>
      <c r="D586" s="34"/>
      <c r="E586" s="34"/>
      <c r="F586" s="34"/>
      <c r="G586" s="34"/>
      <c r="H586" s="34"/>
    </row>
    <row r="587" spans="1:8" x14ac:dyDescent="0.2">
      <c r="A587" s="34"/>
      <c r="B587" s="34"/>
      <c r="C587" s="34"/>
      <c r="D587" s="34"/>
      <c r="E587" s="34"/>
      <c r="F587" s="34"/>
      <c r="G587" s="34"/>
      <c r="H587" s="34"/>
    </row>
    <row r="588" spans="1:8" x14ac:dyDescent="0.2">
      <c r="A588" s="34"/>
      <c r="B588" s="34"/>
      <c r="C588" s="34"/>
      <c r="D588" s="34"/>
      <c r="E588" s="34"/>
      <c r="F588" s="34"/>
      <c r="G588" s="34"/>
      <c r="H588" s="34"/>
    </row>
    <row r="589" spans="1:8" x14ac:dyDescent="0.2">
      <c r="A589" s="34"/>
      <c r="B589" s="34"/>
      <c r="C589" s="34"/>
      <c r="D589" s="34"/>
      <c r="E589" s="34"/>
      <c r="F589" s="34"/>
      <c r="G589" s="34"/>
      <c r="H589" s="34"/>
    </row>
    <row r="590" spans="1:8" x14ac:dyDescent="0.2">
      <c r="A590" s="34"/>
      <c r="B590" s="34"/>
      <c r="C590" s="34"/>
      <c r="D590" s="34"/>
      <c r="E590" s="34"/>
      <c r="F590" s="34"/>
      <c r="G590" s="34"/>
      <c r="H590" s="34"/>
    </row>
    <row r="591" spans="1:8" x14ac:dyDescent="0.2">
      <c r="A591" s="34"/>
      <c r="B591" s="34"/>
      <c r="C591" s="34"/>
      <c r="D591" s="34"/>
      <c r="E591" s="34"/>
      <c r="F591" s="34"/>
      <c r="G591" s="34"/>
      <c r="H591" s="34"/>
    </row>
    <row r="592" spans="1:8" x14ac:dyDescent="0.2">
      <c r="A592" s="34"/>
      <c r="B592" s="34"/>
      <c r="C592" s="34"/>
      <c r="D592" s="34"/>
      <c r="E592" s="34"/>
      <c r="F592" s="34"/>
      <c r="G592" s="34"/>
      <c r="H592" s="34"/>
    </row>
    <row r="593" spans="1:8" x14ac:dyDescent="0.2">
      <c r="A593" s="34"/>
      <c r="B593" s="34"/>
      <c r="C593" s="34"/>
      <c r="D593" s="34"/>
      <c r="E593" s="34"/>
      <c r="F593" s="34"/>
      <c r="G593" s="34"/>
      <c r="H593" s="34"/>
    </row>
    <row r="594" spans="1:8" x14ac:dyDescent="0.2">
      <c r="A594" s="34"/>
      <c r="B594" s="34"/>
      <c r="C594" s="34"/>
      <c r="D594" s="34"/>
      <c r="E594" s="34"/>
      <c r="F594" s="34"/>
      <c r="G594" s="34"/>
      <c r="H594" s="34"/>
    </row>
    <row r="595" spans="1:8" x14ac:dyDescent="0.2">
      <c r="A595" s="34"/>
      <c r="B595" s="34"/>
      <c r="C595" s="34"/>
      <c r="D595" s="34"/>
      <c r="E595" s="34"/>
      <c r="F595" s="34"/>
      <c r="G595" s="34"/>
      <c r="H595" s="34"/>
    </row>
    <row r="596" spans="1:8" x14ac:dyDescent="0.2">
      <c r="A596" s="34"/>
      <c r="B596" s="34"/>
      <c r="C596" s="34"/>
      <c r="D596" s="34"/>
      <c r="E596" s="34"/>
      <c r="F596" s="34"/>
      <c r="G596" s="34"/>
      <c r="H596" s="34"/>
    </row>
    <row r="597" spans="1:8" x14ac:dyDescent="0.2">
      <c r="A597" s="34"/>
      <c r="B597" s="34"/>
      <c r="C597" s="34"/>
      <c r="D597" s="34"/>
      <c r="E597" s="34"/>
      <c r="F597" s="34"/>
      <c r="G597" s="34"/>
      <c r="H597" s="34"/>
    </row>
    <row r="598" spans="1:8" x14ac:dyDescent="0.2">
      <c r="A598" s="34"/>
      <c r="B598" s="34"/>
      <c r="C598" s="34"/>
      <c r="D598" s="34"/>
      <c r="E598" s="34"/>
      <c r="F598" s="34"/>
      <c r="G598" s="34"/>
      <c r="H598" s="34"/>
    </row>
    <row r="599" spans="1:8" x14ac:dyDescent="0.2">
      <c r="A599" s="34"/>
      <c r="B599" s="34"/>
      <c r="C599" s="34"/>
      <c r="D599" s="34"/>
      <c r="E599" s="34"/>
      <c r="F599" s="34"/>
      <c r="G599" s="34"/>
      <c r="H599" s="34"/>
    </row>
    <row r="600" spans="1:8" x14ac:dyDescent="0.2">
      <c r="A600" s="34"/>
      <c r="B600" s="34"/>
      <c r="C600" s="34"/>
      <c r="D600" s="34"/>
      <c r="E600" s="34"/>
      <c r="F600" s="34"/>
      <c r="G600" s="34"/>
      <c r="H600" s="34"/>
    </row>
    <row r="601" spans="1:8" x14ac:dyDescent="0.2">
      <c r="A601" s="34"/>
      <c r="B601" s="34"/>
      <c r="C601" s="34"/>
      <c r="D601" s="34"/>
      <c r="E601" s="34"/>
      <c r="F601" s="34"/>
      <c r="G601" s="34"/>
      <c r="H601" s="34"/>
    </row>
    <row r="602" spans="1:8" x14ac:dyDescent="0.2">
      <c r="A602" s="34"/>
      <c r="B602" s="34"/>
      <c r="C602" s="34"/>
      <c r="D602" s="34"/>
      <c r="E602" s="34"/>
      <c r="F602" s="34"/>
      <c r="G602" s="34"/>
      <c r="H602" s="34"/>
    </row>
    <row r="603" spans="1:8" x14ac:dyDescent="0.2">
      <c r="A603" s="34"/>
      <c r="B603" s="34"/>
      <c r="C603" s="34"/>
      <c r="D603" s="34"/>
      <c r="E603" s="34"/>
      <c r="F603" s="34"/>
      <c r="G603" s="34"/>
      <c r="H603" s="34"/>
    </row>
    <row r="604" spans="1:8" x14ac:dyDescent="0.2">
      <c r="A604" s="34"/>
      <c r="B604" s="34"/>
      <c r="C604" s="34"/>
      <c r="D604" s="34"/>
      <c r="E604" s="34"/>
      <c r="F604" s="34"/>
      <c r="G604" s="34"/>
      <c r="H604" s="34"/>
    </row>
    <row r="605" spans="1:8" x14ac:dyDescent="0.2">
      <c r="A605" s="34"/>
      <c r="B605" s="34"/>
      <c r="C605" s="34"/>
      <c r="D605" s="34"/>
      <c r="E605" s="34"/>
      <c r="F605" s="34"/>
      <c r="G605" s="34"/>
      <c r="H605" s="34"/>
    </row>
    <row r="606" spans="1:8" x14ac:dyDescent="0.2">
      <c r="A606" s="34"/>
      <c r="B606" s="34"/>
      <c r="C606" s="34"/>
      <c r="D606" s="34"/>
      <c r="E606" s="34"/>
      <c r="F606" s="34"/>
      <c r="G606" s="34"/>
      <c r="H606" s="34"/>
    </row>
    <row r="607" spans="1:8" x14ac:dyDescent="0.2">
      <c r="A607" s="34"/>
      <c r="B607" s="34"/>
      <c r="C607" s="34"/>
      <c r="D607" s="34"/>
      <c r="E607" s="34"/>
      <c r="F607" s="34"/>
      <c r="G607" s="34"/>
      <c r="H607" s="34"/>
    </row>
    <row r="608" spans="1:8" x14ac:dyDescent="0.2">
      <c r="A608" s="34"/>
      <c r="B608" s="34"/>
      <c r="C608" s="34"/>
      <c r="D608" s="34"/>
      <c r="E608" s="34"/>
      <c r="F608" s="34"/>
      <c r="G608" s="34"/>
      <c r="H608" s="34"/>
    </row>
    <row r="609" spans="1:8" x14ac:dyDescent="0.2">
      <c r="A609" s="34"/>
      <c r="B609" s="34"/>
      <c r="C609" s="34"/>
      <c r="D609" s="34"/>
      <c r="E609" s="34"/>
      <c r="F609" s="34"/>
      <c r="G609" s="34"/>
      <c r="H609" s="34"/>
    </row>
    <row r="610" spans="1:8" x14ac:dyDescent="0.2">
      <c r="A610" s="34"/>
      <c r="B610" s="34"/>
      <c r="C610" s="34"/>
      <c r="D610" s="34"/>
      <c r="E610" s="34"/>
      <c r="F610" s="34"/>
      <c r="G610" s="34"/>
      <c r="H610" s="34"/>
    </row>
    <row r="611" spans="1:8" x14ac:dyDescent="0.2">
      <c r="A611" s="34"/>
      <c r="B611" s="34"/>
      <c r="C611" s="34"/>
      <c r="D611" s="34"/>
      <c r="E611" s="34"/>
      <c r="F611" s="34"/>
      <c r="G611" s="34"/>
      <c r="H611" s="34"/>
    </row>
    <row r="612" spans="1:8" x14ac:dyDescent="0.2">
      <c r="A612" s="34"/>
      <c r="B612" s="34"/>
      <c r="C612" s="34"/>
      <c r="D612" s="34"/>
      <c r="E612" s="34"/>
      <c r="F612" s="34"/>
      <c r="G612" s="34"/>
      <c r="H612" s="34"/>
    </row>
    <row r="613" spans="1:8" x14ac:dyDescent="0.2">
      <c r="A613" s="34"/>
      <c r="B613" s="34"/>
      <c r="C613" s="34"/>
      <c r="D613" s="34"/>
      <c r="E613" s="34"/>
      <c r="F613" s="34"/>
      <c r="G613" s="34"/>
      <c r="H613" s="34"/>
    </row>
    <row r="614" spans="1:8" x14ac:dyDescent="0.2">
      <c r="A614" s="34"/>
      <c r="B614" s="34"/>
      <c r="C614" s="34"/>
      <c r="D614" s="34"/>
      <c r="E614" s="34"/>
      <c r="F614" s="34"/>
      <c r="G614" s="34"/>
      <c r="H614" s="34"/>
    </row>
    <row r="615" spans="1:8" x14ac:dyDescent="0.2">
      <c r="A615" s="34"/>
      <c r="B615" s="34"/>
      <c r="C615" s="34"/>
      <c r="D615" s="34"/>
      <c r="E615" s="34"/>
      <c r="F615" s="34"/>
      <c r="G615" s="34"/>
      <c r="H615" s="34"/>
    </row>
    <row r="616" spans="1:8" x14ac:dyDescent="0.2">
      <c r="A616" s="34"/>
      <c r="B616" s="34"/>
      <c r="C616" s="34"/>
      <c r="D616" s="34"/>
      <c r="E616" s="34"/>
      <c r="F616" s="34"/>
      <c r="G616" s="34"/>
      <c r="H616" s="34"/>
    </row>
    <row r="617" spans="1:8" x14ac:dyDescent="0.2">
      <c r="A617" s="34"/>
      <c r="B617" s="34"/>
      <c r="C617" s="34"/>
      <c r="D617" s="34"/>
      <c r="E617" s="34"/>
      <c r="F617" s="34"/>
      <c r="G617" s="34"/>
      <c r="H617" s="34"/>
    </row>
    <row r="618" spans="1:8" x14ac:dyDescent="0.2">
      <c r="A618" s="34"/>
      <c r="B618" s="34"/>
      <c r="C618" s="34"/>
      <c r="D618" s="34"/>
      <c r="E618" s="34"/>
      <c r="F618" s="34"/>
      <c r="G618" s="34"/>
      <c r="H618" s="34"/>
    </row>
    <row r="619" spans="1:8" x14ac:dyDescent="0.2">
      <c r="A619" s="34"/>
      <c r="B619" s="34"/>
      <c r="C619" s="34"/>
      <c r="D619" s="34"/>
      <c r="E619" s="34"/>
      <c r="F619" s="34"/>
      <c r="G619" s="34"/>
      <c r="H619" s="34"/>
    </row>
    <row r="620" spans="1:8" x14ac:dyDescent="0.2">
      <c r="A620" s="34"/>
      <c r="B620" s="34"/>
      <c r="C620" s="34"/>
      <c r="D620" s="34"/>
      <c r="E620" s="34"/>
      <c r="F620" s="34"/>
      <c r="G620" s="34"/>
      <c r="H620" s="34"/>
    </row>
    <row r="621" spans="1:8" x14ac:dyDescent="0.2">
      <c r="A621" s="34"/>
      <c r="B621" s="34"/>
      <c r="C621" s="34"/>
      <c r="D621" s="34"/>
      <c r="E621" s="34"/>
      <c r="F621" s="34"/>
      <c r="G621" s="34"/>
      <c r="H621" s="34"/>
    </row>
    <row r="622" spans="1:8" x14ac:dyDescent="0.2">
      <c r="A622" s="34"/>
      <c r="B622" s="34"/>
      <c r="C622" s="34"/>
      <c r="D622" s="34"/>
      <c r="E622" s="34"/>
      <c r="F622" s="34"/>
      <c r="G622" s="34"/>
      <c r="H622" s="34"/>
    </row>
    <row r="623" spans="1:8" x14ac:dyDescent="0.2">
      <c r="A623" s="34"/>
      <c r="B623" s="34"/>
      <c r="C623" s="34"/>
      <c r="D623" s="34"/>
      <c r="E623" s="34"/>
      <c r="F623" s="34"/>
      <c r="G623" s="34"/>
      <c r="H623" s="34"/>
    </row>
    <row r="624" spans="1:8" x14ac:dyDescent="0.2">
      <c r="A624" s="34"/>
      <c r="B624" s="34"/>
      <c r="C624" s="34"/>
      <c r="D624" s="34"/>
      <c r="E624" s="34"/>
      <c r="F624" s="34"/>
      <c r="G624" s="34"/>
      <c r="H624" s="34"/>
    </row>
    <row r="625" spans="1:8" x14ac:dyDescent="0.2">
      <c r="A625" s="34"/>
      <c r="B625" s="34"/>
      <c r="C625" s="34"/>
      <c r="D625" s="34"/>
      <c r="E625" s="34"/>
      <c r="F625" s="34"/>
      <c r="G625" s="34"/>
      <c r="H625" s="34"/>
    </row>
    <row r="626" spans="1:8" x14ac:dyDescent="0.2">
      <c r="A626" s="34"/>
      <c r="B626" s="34"/>
      <c r="C626" s="34"/>
      <c r="D626" s="34"/>
      <c r="E626" s="34"/>
      <c r="F626" s="34"/>
      <c r="G626" s="34"/>
      <c r="H626" s="34"/>
    </row>
    <row r="627" spans="1:8" x14ac:dyDescent="0.2">
      <c r="A627" s="34"/>
      <c r="B627" s="34"/>
      <c r="C627" s="34"/>
      <c r="D627" s="34"/>
      <c r="E627" s="34"/>
      <c r="F627" s="34"/>
      <c r="G627" s="34"/>
      <c r="H627" s="34"/>
    </row>
    <row r="628" spans="1:8" x14ac:dyDescent="0.2">
      <c r="A628" s="34"/>
      <c r="B628" s="34"/>
      <c r="C628" s="34"/>
      <c r="D628" s="34"/>
      <c r="E628" s="34"/>
      <c r="F628" s="34"/>
      <c r="G628" s="34"/>
      <c r="H628" s="34"/>
    </row>
    <row r="629" spans="1:8" x14ac:dyDescent="0.2">
      <c r="A629" s="34"/>
      <c r="B629" s="34"/>
      <c r="C629" s="34"/>
      <c r="D629" s="34"/>
      <c r="E629" s="34"/>
      <c r="F629" s="34"/>
      <c r="G629" s="34"/>
      <c r="H629" s="34"/>
    </row>
    <row r="630" spans="1:8" x14ac:dyDescent="0.2">
      <c r="A630" s="34"/>
      <c r="B630" s="34"/>
      <c r="C630" s="34"/>
      <c r="D630" s="34"/>
      <c r="E630" s="34"/>
      <c r="F630" s="34"/>
      <c r="G630" s="34"/>
      <c r="H630" s="34"/>
    </row>
    <row r="631" spans="1:8" x14ac:dyDescent="0.2">
      <c r="A631" s="34"/>
      <c r="B631" s="34"/>
      <c r="C631" s="34"/>
      <c r="D631" s="34"/>
      <c r="E631" s="34"/>
      <c r="F631" s="34"/>
      <c r="G631" s="34"/>
      <c r="H631" s="34"/>
    </row>
    <row r="632" spans="1:8" x14ac:dyDescent="0.2">
      <c r="A632" s="34"/>
      <c r="B632" s="34"/>
      <c r="C632" s="34"/>
      <c r="D632" s="34"/>
      <c r="E632" s="34"/>
      <c r="F632" s="34"/>
      <c r="G632" s="34"/>
      <c r="H632" s="34"/>
    </row>
    <row r="633" spans="1:8" x14ac:dyDescent="0.2">
      <c r="A633" s="34"/>
      <c r="B633" s="34"/>
      <c r="C633" s="34"/>
      <c r="D633" s="34"/>
      <c r="E633" s="34"/>
      <c r="F633" s="34"/>
      <c r="G633" s="34"/>
      <c r="H633" s="34"/>
    </row>
    <row r="634" spans="1:8" x14ac:dyDescent="0.2">
      <c r="A634" s="34"/>
      <c r="B634" s="34"/>
      <c r="C634" s="34"/>
      <c r="D634" s="34"/>
      <c r="E634" s="34"/>
      <c r="F634" s="34"/>
      <c r="G634" s="34"/>
      <c r="H634" s="34"/>
    </row>
    <row r="635" spans="1:8" x14ac:dyDescent="0.2">
      <c r="A635" s="34"/>
      <c r="B635" s="34"/>
      <c r="C635" s="34"/>
      <c r="D635" s="34"/>
      <c r="E635" s="34"/>
      <c r="F635" s="34"/>
      <c r="G635" s="34"/>
      <c r="H635" s="34"/>
    </row>
    <row r="636" spans="1:8" x14ac:dyDescent="0.2">
      <c r="A636" s="34"/>
      <c r="B636" s="34"/>
      <c r="C636" s="34"/>
      <c r="D636" s="34"/>
      <c r="E636" s="34"/>
      <c r="F636" s="34"/>
      <c r="G636" s="34"/>
      <c r="H636" s="34"/>
    </row>
    <row r="637" spans="1:8" x14ac:dyDescent="0.2">
      <c r="A637" s="34"/>
      <c r="B637" s="34"/>
      <c r="C637" s="34"/>
      <c r="D637" s="34"/>
      <c r="E637" s="34"/>
      <c r="F637" s="34"/>
      <c r="G637" s="34"/>
      <c r="H637" s="34"/>
    </row>
    <row r="638" spans="1:8" x14ac:dyDescent="0.2">
      <c r="A638" s="34"/>
      <c r="B638" s="34"/>
      <c r="C638" s="34"/>
      <c r="D638" s="34"/>
      <c r="E638" s="34"/>
      <c r="F638" s="34"/>
      <c r="G638" s="34"/>
      <c r="H638" s="34"/>
    </row>
    <row r="639" spans="1:8" x14ac:dyDescent="0.2">
      <c r="A639" s="34"/>
      <c r="B639" s="34"/>
      <c r="C639" s="34"/>
      <c r="D639" s="34"/>
      <c r="E639" s="34"/>
      <c r="F639" s="34"/>
      <c r="G639" s="34"/>
      <c r="H639" s="34"/>
    </row>
    <row r="640" spans="1:8" x14ac:dyDescent="0.2">
      <c r="A640" s="34"/>
      <c r="B640" s="34"/>
      <c r="C640" s="34"/>
      <c r="D640" s="34"/>
      <c r="E640" s="34"/>
      <c r="F640" s="34"/>
      <c r="G640" s="34"/>
      <c r="H640" s="34"/>
    </row>
    <row r="641" spans="1:8" x14ac:dyDescent="0.2">
      <c r="A641" s="34"/>
      <c r="B641" s="34"/>
      <c r="C641" s="34"/>
      <c r="D641" s="34"/>
      <c r="E641" s="34"/>
      <c r="F641" s="34"/>
      <c r="G641" s="34"/>
      <c r="H641" s="34"/>
    </row>
    <row r="642" spans="1:8" x14ac:dyDescent="0.2">
      <c r="A642" s="34"/>
      <c r="B642" s="34"/>
      <c r="C642" s="34"/>
      <c r="D642" s="34"/>
      <c r="E642" s="34"/>
      <c r="F642" s="34"/>
      <c r="G642" s="34"/>
      <c r="H642" s="34"/>
    </row>
    <row r="643" spans="1:8" x14ac:dyDescent="0.2">
      <c r="A643" s="34"/>
      <c r="B643" s="34"/>
      <c r="C643" s="34"/>
      <c r="D643" s="34"/>
      <c r="E643" s="34"/>
      <c r="F643" s="34"/>
      <c r="G643" s="34"/>
      <c r="H643" s="34"/>
    </row>
    <row r="644" spans="1:8" x14ac:dyDescent="0.2">
      <c r="A644" s="34"/>
      <c r="B644" s="34"/>
      <c r="C644" s="34"/>
      <c r="D644" s="34"/>
      <c r="E644" s="34"/>
      <c r="F644" s="34"/>
      <c r="G644" s="34"/>
      <c r="H644" s="34"/>
    </row>
    <row r="645" spans="1:8" x14ac:dyDescent="0.2">
      <c r="A645" s="34"/>
      <c r="B645" s="34"/>
      <c r="C645" s="34"/>
      <c r="D645" s="34"/>
      <c r="E645" s="34"/>
      <c r="F645" s="34"/>
      <c r="G645" s="34"/>
      <c r="H645" s="34"/>
    </row>
    <row r="646" spans="1:8" x14ac:dyDescent="0.2">
      <c r="A646" s="34"/>
      <c r="B646" s="34"/>
      <c r="C646" s="34"/>
      <c r="D646" s="34"/>
      <c r="E646" s="34"/>
      <c r="F646" s="34"/>
      <c r="G646" s="34"/>
      <c r="H646" s="34"/>
    </row>
    <row r="647" spans="1:8" x14ac:dyDescent="0.2">
      <c r="A647" s="34"/>
      <c r="B647" s="34"/>
      <c r="C647" s="34"/>
      <c r="D647" s="34"/>
      <c r="E647" s="34"/>
      <c r="F647" s="34"/>
      <c r="G647" s="34"/>
      <c r="H647" s="34"/>
    </row>
    <row r="648" spans="1:8" x14ac:dyDescent="0.2">
      <c r="A648" s="34"/>
      <c r="B648" s="34"/>
      <c r="C648" s="34"/>
      <c r="D648" s="34"/>
      <c r="E648" s="34"/>
      <c r="F648" s="34"/>
      <c r="G648" s="34"/>
      <c r="H648" s="34"/>
    </row>
    <row r="649" spans="1:8" x14ac:dyDescent="0.2">
      <c r="A649" s="34"/>
      <c r="B649" s="34"/>
      <c r="C649" s="34"/>
      <c r="D649" s="34"/>
      <c r="E649" s="34"/>
      <c r="F649" s="34"/>
      <c r="G649" s="34"/>
      <c r="H649" s="34"/>
    </row>
    <row r="650" spans="1:8" x14ac:dyDescent="0.2">
      <c r="A650" s="34"/>
      <c r="B650" s="34"/>
      <c r="C650" s="34"/>
      <c r="D650" s="34"/>
      <c r="E650" s="34"/>
      <c r="F650" s="34"/>
      <c r="G650" s="34"/>
      <c r="H650" s="34"/>
    </row>
    <row r="651" spans="1:8" x14ac:dyDescent="0.2">
      <c r="A651" s="34"/>
      <c r="B651" s="34"/>
      <c r="C651" s="34"/>
      <c r="D651" s="34"/>
      <c r="E651" s="34"/>
      <c r="F651" s="34"/>
      <c r="G651" s="34"/>
      <c r="H651" s="34"/>
    </row>
    <row r="652" spans="1:8" x14ac:dyDescent="0.2">
      <c r="A652" s="34"/>
      <c r="B652" s="34"/>
      <c r="C652" s="34"/>
      <c r="D652" s="34"/>
      <c r="E652" s="34"/>
      <c r="F652" s="34"/>
      <c r="G652" s="34"/>
      <c r="H652" s="34"/>
    </row>
    <row r="653" spans="1:8" x14ac:dyDescent="0.2">
      <c r="A653" s="34"/>
      <c r="B653" s="34"/>
      <c r="C653" s="34"/>
      <c r="D653" s="34"/>
      <c r="E653" s="34"/>
      <c r="F653" s="34"/>
      <c r="G653" s="34"/>
      <c r="H653" s="34"/>
    </row>
    <row r="654" spans="1:8" x14ac:dyDescent="0.2">
      <c r="A654" s="34"/>
      <c r="B654" s="34"/>
      <c r="C654" s="34"/>
      <c r="D654" s="34"/>
      <c r="E654" s="34"/>
      <c r="F654" s="34"/>
      <c r="G654" s="34"/>
      <c r="H654" s="34"/>
    </row>
    <row r="655" spans="1:8" x14ac:dyDescent="0.2">
      <c r="A655" s="34"/>
      <c r="B655" s="34"/>
      <c r="C655" s="34"/>
      <c r="D655" s="34"/>
      <c r="E655" s="34"/>
      <c r="F655" s="34"/>
      <c r="G655" s="34"/>
      <c r="H655" s="34"/>
    </row>
    <row r="656" spans="1:8" x14ac:dyDescent="0.2">
      <c r="A656" s="34"/>
      <c r="B656" s="34"/>
      <c r="C656" s="34"/>
      <c r="D656" s="34"/>
      <c r="E656" s="34"/>
      <c r="F656" s="34"/>
      <c r="G656" s="34"/>
      <c r="H656" s="34"/>
    </row>
    <row r="657" spans="1:8" x14ac:dyDescent="0.2">
      <c r="A657" s="34"/>
      <c r="B657" s="34"/>
      <c r="C657" s="34"/>
      <c r="D657" s="34"/>
      <c r="E657" s="34"/>
      <c r="F657" s="34"/>
      <c r="G657" s="34"/>
      <c r="H657" s="34"/>
    </row>
    <row r="658" spans="1:8" x14ac:dyDescent="0.2">
      <c r="A658" s="34"/>
      <c r="B658" s="34"/>
      <c r="C658" s="34"/>
      <c r="D658" s="34"/>
      <c r="E658" s="34"/>
      <c r="F658" s="34"/>
      <c r="G658" s="34"/>
      <c r="H658" s="34"/>
    </row>
    <row r="659" spans="1:8" x14ac:dyDescent="0.2">
      <c r="A659" s="34"/>
      <c r="B659" s="34"/>
      <c r="C659" s="34"/>
      <c r="D659" s="34"/>
      <c r="E659" s="34"/>
      <c r="F659" s="34"/>
      <c r="G659" s="34"/>
      <c r="H659" s="34"/>
    </row>
    <row r="660" spans="1:8" x14ac:dyDescent="0.2">
      <c r="A660" s="34"/>
      <c r="B660" s="34"/>
      <c r="C660" s="34"/>
      <c r="D660" s="34"/>
      <c r="E660" s="34"/>
      <c r="F660" s="34"/>
      <c r="G660" s="34"/>
      <c r="H660" s="34"/>
    </row>
    <row r="661" spans="1:8" x14ac:dyDescent="0.2">
      <c r="A661" s="34"/>
      <c r="B661" s="34"/>
      <c r="C661" s="34"/>
      <c r="D661" s="34"/>
      <c r="E661" s="34"/>
      <c r="F661" s="34"/>
      <c r="G661" s="34"/>
      <c r="H661" s="34"/>
    </row>
    <row r="662" spans="1:8" x14ac:dyDescent="0.2">
      <c r="A662" s="34"/>
      <c r="B662" s="34"/>
      <c r="C662" s="34"/>
      <c r="D662" s="34"/>
      <c r="E662" s="34"/>
      <c r="F662" s="34"/>
      <c r="G662" s="34"/>
      <c r="H662" s="34"/>
    </row>
    <row r="663" spans="1:8" x14ac:dyDescent="0.2">
      <c r="A663" s="34"/>
      <c r="B663" s="34"/>
      <c r="C663" s="34"/>
      <c r="D663" s="34"/>
      <c r="E663" s="34"/>
      <c r="F663" s="34"/>
      <c r="G663" s="34"/>
      <c r="H663" s="34"/>
    </row>
    <row r="664" spans="1:8" x14ac:dyDescent="0.2">
      <c r="A664" s="34"/>
      <c r="B664" s="34"/>
      <c r="C664" s="34"/>
      <c r="D664" s="34"/>
      <c r="E664" s="34"/>
      <c r="F664" s="34"/>
      <c r="G664" s="34"/>
      <c r="H664" s="34"/>
    </row>
    <row r="665" spans="1:8" x14ac:dyDescent="0.2">
      <c r="A665" s="34"/>
      <c r="B665" s="34"/>
      <c r="C665" s="34"/>
      <c r="D665" s="34"/>
      <c r="E665" s="34"/>
      <c r="F665" s="34"/>
      <c r="G665" s="34"/>
      <c r="H665" s="34"/>
    </row>
    <row r="666" spans="1:8" x14ac:dyDescent="0.2">
      <c r="A666" s="34"/>
      <c r="B666" s="34"/>
      <c r="C666" s="34"/>
      <c r="D666" s="34"/>
      <c r="E666" s="34"/>
      <c r="F666" s="34"/>
      <c r="G666" s="34"/>
      <c r="H666" s="34"/>
    </row>
    <row r="667" spans="1:8" x14ac:dyDescent="0.2">
      <c r="A667" s="34"/>
      <c r="B667" s="34"/>
      <c r="C667" s="34"/>
      <c r="D667" s="34"/>
      <c r="E667" s="34"/>
      <c r="F667" s="34"/>
      <c r="G667" s="34"/>
      <c r="H667" s="34"/>
    </row>
    <row r="668" spans="1:8" x14ac:dyDescent="0.2">
      <c r="A668" s="34"/>
      <c r="B668" s="34"/>
      <c r="C668" s="34"/>
      <c r="D668" s="34"/>
      <c r="E668" s="34"/>
      <c r="F668" s="34"/>
      <c r="G668" s="34"/>
      <c r="H668" s="34"/>
    </row>
    <row r="669" spans="1:8" x14ac:dyDescent="0.2">
      <c r="A669" s="34"/>
      <c r="B669" s="34"/>
      <c r="C669" s="34"/>
      <c r="D669" s="34"/>
      <c r="E669" s="34"/>
      <c r="F669" s="34"/>
      <c r="G669" s="34"/>
      <c r="H669" s="34"/>
    </row>
    <row r="670" spans="1:8" x14ac:dyDescent="0.2">
      <c r="A670" s="34"/>
      <c r="B670" s="34"/>
      <c r="C670" s="34"/>
      <c r="D670" s="34"/>
      <c r="E670" s="34"/>
      <c r="F670" s="34"/>
      <c r="G670" s="34"/>
      <c r="H670" s="34"/>
    </row>
    <row r="671" spans="1:8" x14ac:dyDescent="0.2">
      <c r="A671" s="34"/>
      <c r="B671" s="34"/>
      <c r="C671" s="34"/>
      <c r="D671" s="34"/>
      <c r="E671" s="34"/>
      <c r="F671" s="34"/>
      <c r="G671" s="34"/>
      <c r="H671" s="34"/>
    </row>
    <row r="672" spans="1:8" x14ac:dyDescent="0.2">
      <c r="A672" s="34"/>
      <c r="B672" s="34"/>
      <c r="C672" s="34"/>
      <c r="D672" s="34"/>
      <c r="E672" s="34"/>
      <c r="F672" s="34"/>
      <c r="G672" s="34"/>
      <c r="H672" s="34"/>
    </row>
    <row r="673" spans="1:8" x14ac:dyDescent="0.2">
      <c r="A673" s="34"/>
      <c r="B673" s="34"/>
      <c r="C673" s="34"/>
      <c r="D673" s="34"/>
      <c r="E673" s="34"/>
      <c r="F673" s="34"/>
      <c r="G673" s="34"/>
      <c r="H673" s="34"/>
    </row>
    <row r="674" spans="1:8" x14ac:dyDescent="0.2">
      <c r="A674" s="34"/>
      <c r="B674" s="34"/>
      <c r="C674" s="34"/>
      <c r="D674" s="34"/>
      <c r="E674" s="34"/>
      <c r="F674" s="34"/>
      <c r="G674" s="34"/>
      <c r="H674" s="34"/>
    </row>
    <row r="675" spans="1:8" x14ac:dyDescent="0.2">
      <c r="A675" s="34"/>
      <c r="B675" s="34"/>
      <c r="C675" s="34"/>
      <c r="D675" s="34"/>
      <c r="E675" s="34"/>
      <c r="F675" s="34"/>
      <c r="G675" s="34"/>
      <c r="H675" s="34"/>
    </row>
    <row r="676" spans="1:8" x14ac:dyDescent="0.2">
      <c r="A676" s="34"/>
      <c r="B676" s="34"/>
      <c r="C676" s="34"/>
      <c r="D676" s="34"/>
      <c r="E676" s="34"/>
      <c r="F676" s="34"/>
      <c r="G676" s="34"/>
      <c r="H676" s="34"/>
    </row>
    <row r="677" spans="1:8" x14ac:dyDescent="0.2">
      <c r="A677" s="34"/>
      <c r="B677" s="34"/>
      <c r="C677" s="34"/>
      <c r="D677" s="34"/>
      <c r="E677" s="34"/>
      <c r="F677" s="34"/>
      <c r="G677" s="34"/>
      <c r="H677" s="34"/>
    </row>
    <row r="678" spans="1:8" x14ac:dyDescent="0.2">
      <c r="A678" s="34"/>
      <c r="B678" s="34"/>
      <c r="C678" s="34"/>
      <c r="D678" s="34"/>
      <c r="E678" s="34"/>
      <c r="F678" s="34"/>
      <c r="G678" s="34"/>
      <c r="H678" s="34"/>
    </row>
    <row r="679" spans="1:8" x14ac:dyDescent="0.2">
      <c r="A679" s="34"/>
      <c r="B679" s="34"/>
      <c r="C679" s="34"/>
      <c r="D679" s="34"/>
      <c r="E679" s="34"/>
      <c r="F679" s="34"/>
      <c r="G679" s="34"/>
      <c r="H679" s="34"/>
    </row>
    <row r="680" spans="1:8" x14ac:dyDescent="0.2">
      <c r="A680" s="34"/>
      <c r="B680" s="34"/>
      <c r="C680" s="34"/>
      <c r="D680" s="34"/>
      <c r="E680" s="34"/>
      <c r="F680" s="34"/>
      <c r="G680" s="34"/>
      <c r="H680" s="34"/>
    </row>
    <row r="681" spans="1:8" x14ac:dyDescent="0.2">
      <c r="A681" s="34"/>
      <c r="B681" s="34"/>
      <c r="C681" s="34"/>
      <c r="D681" s="34"/>
      <c r="E681" s="34"/>
      <c r="F681" s="34"/>
      <c r="G681" s="34"/>
      <c r="H681" s="34"/>
    </row>
    <row r="682" spans="1:8" x14ac:dyDescent="0.2">
      <c r="A682" s="34"/>
      <c r="B682" s="34"/>
      <c r="C682" s="34"/>
      <c r="D682" s="34"/>
      <c r="E682" s="34"/>
      <c r="F682" s="34"/>
      <c r="G682" s="34"/>
      <c r="H682" s="34"/>
    </row>
    <row r="683" spans="1:8" x14ac:dyDescent="0.2">
      <c r="A683" s="34"/>
      <c r="B683" s="34"/>
      <c r="C683" s="34"/>
      <c r="D683" s="34"/>
      <c r="E683" s="34"/>
      <c r="F683" s="34"/>
      <c r="G683" s="34"/>
      <c r="H683" s="34"/>
    </row>
    <row r="684" spans="1:8" x14ac:dyDescent="0.2">
      <c r="A684" s="34"/>
      <c r="B684" s="34"/>
      <c r="C684" s="34"/>
      <c r="D684" s="34"/>
      <c r="E684" s="34"/>
      <c r="F684" s="34"/>
      <c r="G684" s="34"/>
      <c r="H684" s="34"/>
    </row>
    <row r="685" spans="1:8" x14ac:dyDescent="0.2">
      <c r="A685" s="34"/>
      <c r="B685" s="34"/>
      <c r="C685" s="34"/>
      <c r="D685" s="34"/>
      <c r="E685" s="34"/>
      <c r="F685" s="34"/>
      <c r="G685" s="34"/>
      <c r="H685" s="34"/>
    </row>
    <row r="686" spans="1:8" x14ac:dyDescent="0.2">
      <c r="A686" s="34"/>
      <c r="B686" s="34"/>
      <c r="C686" s="34"/>
      <c r="D686" s="34"/>
      <c r="E686" s="34"/>
      <c r="F686" s="34"/>
      <c r="G686" s="34"/>
      <c r="H686" s="34"/>
    </row>
    <row r="687" spans="1:8" x14ac:dyDescent="0.2">
      <c r="A687" s="34"/>
      <c r="B687" s="34"/>
      <c r="C687" s="34"/>
      <c r="D687" s="34"/>
      <c r="E687" s="34"/>
      <c r="F687" s="34"/>
      <c r="G687" s="34"/>
      <c r="H687" s="34"/>
    </row>
    <row r="688" spans="1:8" x14ac:dyDescent="0.2">
      <c r="A688" s="34"/>
      <c r="B688" s="34"/>
      <c r="C688" s="34"/>
      <c r="D688" s="34"/>
      <c r="E688" s="34"/>
      <c r="F688" s="34"/>
      <c r="G688" s="34"/>
      <c r="H688" s="34"/>
    </row>
    <row r="689" spans="1:8" x14ac:dyDescent="0.2">
      <c r="A689" s="34"/>
      <c r="B689" s="34"/>
      <c r="C689" s="34"/>
      <c r="D689" s="34"/>
      <c r="E689" s="34"/>
      <c r="F689" s="34"/>
      <c r="G689" s="34"/>
      <c r="H689" s="34"/>
    </row>
    <row r="690" spans="1:8" x14ac:dyDescent="0.2">
      <c r="A690" s="34"/>
      <c r="B690" s="34"/>
      <c r="C690" s="34"/>
      <c r="D690" s="34"/>
      <c r="E690" s="34"/>
      <c r="F690" s="34"/>
      <c r="G690" s="34"/>
      <c r="H690" s="34"/>
    </row>
    <row r="691" spans="1:8" x14ac:dyDescent="0.2">
      <c r="A691" s="34"/>
      <c r="B691" s="34"/>
      <c r="C691" s="34"/>
      <c r="D691" s="34"/>
      <c r="E691" s="34"/>
      <c r="F691" s="34"/>
      <c r="G691" s="34"/>
      <c r="H691" s="34"/>
    </row>
    <row r="692" spans="1:8" x14ac:dyDescent="0.2">
      <c r="A692" s="34"/>
      <c r="B692" s="34"/>
      <c r="C692" s="34"/>
      <c r="D692" s="34"/>
      <c r="E692" s="34"/>
      <c r="F692" s="34"/>
      <c r="G692" s="34"/>
      <c r="H692" s="34"/>
    </row>
    <row r="693" spans="1:8" x14ac:dyDescent="0.2">
      <c r="A693" s="34"/>
      <c r="B693" s="34"/>
      <c r="C693" s="34"/>
      <c r="D693" s="34"/>
      <c r="E693" s="34"/>
      <c r="F693" s="34"/>
      <c r="G693" s="34"/>
      <c r="H693" s="34"/>
    </row>
    <row r="694" spans="1:8" x14ac:dyDescent="0.2">
      <c r="A694" s="34"/>
      <c r="B694" s="34"/>
      <c r="C694" s="34"/>
      <c r="D694" s="34"/>
      <c r="E694" s="34"/>
      <c r="F694" s="34"/>
      <c r="G694" s="34"/>
      <c r="H694" s="34"/>
    </row>
    <row r="695" spans="1:8" x14ac:dyDescent="0.2">
      <c r="A695" s="34"/>
      <c r="B695" s="34"/>
      <c r="C695" s="34"/>
      <c r="D695" s="34"/>
      <c r="E695" s="34"/>
      <c r="F695" s="34"/>
      <c r="G695" s="34"/>
      <c r="H695" s="34"/>
    </row>
    <row r="696" spans="1:8" x14ac:dyDescent="0.2">
      <c r="A696" s="34"/>
      <c r="B696" s="34"/>
      <c r="C696" s="34"/>
      <c r="D696" s="34"/>
      <c r="E696" s="34"/>
      <c r="F696" s="34"/>
      <c r="G696" s="34"/>
      <c r="H696" s="34"/>
    </row>
    <row r="697" spans="1:8" x14ac:dyDescent="0.2">
      <c r="A697" s="34"/>
      <c r="B697" s="34"/>
      <c r="C697" s="34"/>
      <c r="D697" s="34"/>
      <c r="E697" s="34"/>
      <c r="F697" s="34"/>
      <c r="G697" s="34"/>
      <c r="H697" s="34"/>
    </row>
    <row r="698" spans="1:8" x14ac:dyDescent="0.2">
      <c r="A698" s="34"/>
      <c r="B698" s="34"/>
      <c r="C698" s="34"/>
      <c r="D698" s="34"/>
      <c r="E698" s="34"/>
      <c r="F698" s="34"/>
      <c r="G698" s="34"/>
      <c r="H698" s="34"/>
    </row>
    <row r="699" spans="1:8" x14ac:dyDescent="0.2">
      <c r="A699" s="34"/>
      <c r="B699" s="34"/>
      <c r="C699" s="34"/>
      <c r="D699" s="34"/>
      <c r="E699" s="34"/>
      <c r="F699" s="34"/>
      <c r="G699" s="34"/>
      <c r="H699" s="34"/>
    </row>
    <row r="700" spans="1:8" x14ac:dyDescent="0.2">
      <c r="A700" s="34"/>
      <c r="B700" s="34"/>
      <c r="C700" s="34"/>
      <c r="D700" s="34"/>
      <c r="E700" s="34"/>
      <c r="F700" s="34"/>
      <c r="G700" s="34"/>
      <c r="H700" s="34"/>
    </row>
    <row r="701" spans="1:8" x14ac:dyDescent="0.2">
      <c r="A701" s="34"/>
      <c r="B701" s="34"/>
      <c r="C701" s="34"/>
      <c r="D701" s="34"/>
      <c r="E701" s="34"/>
      <c r="F701" s="34"/>
      <c r="G701" s="34"/>
      <c r="H701" s="34"/>
    </row>
    <row r="702" spans="1:8" x14ac:dyDescent="0.2">
      <c r="A702" s="34"/>
      <c r="B702" s="34"/>
      <c r="C702" s="34"/>
      <c r="D702" s="34"/>
      <c r="E702" s="34"/>
      <c r="F702" s="34"/>
      <c r="G702" s="34"/>
      <c r="H702" s="34"/>
    </row>
    <row r="703" spans="1:8" x14ac:dyDescent="0.2">
      <c r="A703" s="34"/>
      <c r="B703" s="34"/>
      <c r="C703" s="34"/>
      <c r="D703" s="34"/>
      <c r="E703" s="34"/>
      <c r="F703" s="34"/>
      <c r="G703" s="34"/>
      <c r="H703" s="34"/>
    </row>
    <row r="704" spans="1:8" x14ac:dyDescent="0.2">
      <c r="A704" s="34"/>
      <c r="B704" s="34"/>
      <c r="C704" s="34"/>
      <c r="D704" s="34"/>
      <c r="E704" s="34"/>
      <c r="F704" s="34"/>
      <c r="G704" s="34"/>
      <c r="H704" s="34"/>
    </row>
    <row r="705" spans="1:8" x14ac:dyDescent="0.2">
      <c r="A705" s="34"/>
      <c r="B705" s="34"/>
      <c r="C705" s="34"/>
      <c r="D705" s="34"/>
      <c r="E705" s="34"/>
      <c r="F705" s="34"/>
      <c r="G705" s="34"/>
      <c r="H705" s="34"/>
    </row>
    <row r="706" spans="1:8" x14ac:dyDescent="0.2">
      <c r="A706" s="34"/>
      <c r="B706" s="34"/>
      <c r="C706" s="34"/>
      <c r="D706" s="34"/>
      <c r="E706" s="34"/>
      <c r="F706" s="34"/>
      <c r="G706" s="34"/>
      <c r="H706" s="34"/>
    </row>
    <row r="707" spans="1:8" x14ac:dyDescent="0.2">
      <c r="A707" s="34"/>
      <c r="B707" s="34"/>
      <c r="C707" s="34"/>
      <c r="D707" s="34"/>
      <c r="E707" s="34"/>
      <c r="F707" s="34"/>
      <c r="G707" s="34"/>
      <c r="H707" s="34"/>
    </row>
    <row r="708" spans="1:8" x14ac:dyDescent="0.2">
      <c r="A708" s="34"/>
      <c r="B708" s="34"/>
      <c r="C708" s="34"/>
      <c r="D708" s="34"/>
      <c r="E708" s="34"/>
      <c r="F708" s="34"/>
      <c r="G708" s="34"/>
      <c r="H708" s="34"/>
    </row>
    <row r="709" spans="1:8" x14ac:dyDescent="0.2">
      <c r="A709" s="34"/>
      <c r="B709" s="34"/>
      <c r="C709" s="34"/>
      <c r="D709" s="34"/>
      <c r="E709" s="34"/>
      <c r="F709" s="34"/>
      <c r="G709" s="34"/>
      <c r="H709" s="34"/>
    </row>
    <row r="710" spans="1:8" x14ac:dyDescent="0.2">
      <c r="A710" s="34"/>
      <c r="B710" s="34"/>
      <c r="C710" s="34"/>
      <c r="D710" s="34"/>
      <c r="E710" s="34"/>
      <c r="F710" s="34"/>
      <c r="G710" s="34"/>
      <c r="H710" s="34"/>
    </row>
    <row r="711" spans="1:8" x14ac:dyDescent="0.2">
      <c r="A711" s="34"/>
      <c r="B711" s="34"/>
      <c r="C711" s="34"/>
      <c r="D711" s="34"/>
      <c r="E711" s="34"/>
      <c r="F711" s="34"/>
      <c r="G711" s="34"/>
      <c r="H711" s="34"/>
    </row>
    <row r="712" spans="1:8" x14ac:dyDescent="0.2">
      <c r="A712" s="34"/>
      <c r="B712" s="34"/>
      <c r="C712" s="34"/>
      <c r="D712" s="34"/>
      <c r="E712" s="34"/>
      <c r="F712" s="34"/>
      <c r="G712" s="34"/>
      <c r="H712" s="34"/>
    </row>
    <row r="713" spans="1:8" x14ac:dyDescent="0.2">
      <c r="A713" s="34"/>
      <c r="B713" s="34"/>
      <c r="C713" s="34"/>
      <c r="D713" s="34"/>
      <c r="E713" s="34"/>
      <c r="F713" s="34"/>
      <c r="G713" s="34"/>
      <c r="H713" s="34"/>
    </row>
    <row r="714" spans="1:8" x14ac:dyDescent="0.2">
      <c r="A714" s="34"/>
      <c r="B714" s="34"/>
      <c r="C714" s="34"/>
      <c r="D714" s="34"/>
      <c r="E714" s="34"/>
      <c r="F714" s="34"/>
      <c r="G714" s="34"/>
      <c r="H714" s="34"/>
    </row>
    <row r="715" spans="1:8" x14ac:dyDescent="0.2">
      <c r="A715" s="34"/>
      <c r="B715" s="34"/>
      <c r="C715" s="34"/>
      <c r="D715" s="34"/>
      <c r="E715" s="34"/>
      <c r="F715" s="34"/>
      <c r="G715" s="34"/>
      <c r="H715" s="34"/>
    </row>
    <row r="716" spans="1:8" x14ac:dyDescent="0.2">
      <c r="A716" s="34"/>
      <c r="B716" s="34"/>
      <c r="C716" s="34"/>
      <c r="D716" s="34"/>
      <c r="E716" s="34"/>
      <c r="F716" s="34"/>
      <c r="G716" s="34"/>
      <c r="H716" s="34"/>
    </row>
    <row r="717" spans="1:8" x14ac:dyDescent="0.2">
      <c r="A717" s="34"/>
      <c r="B717" s="34"/>
      <c r="C717" s="34"/>
      <c r="D717" s="34"/>
      <c r="E717" s="34"/>
      <c r="F717" s="34"/>
      <c r="G717" s="34"/>
      <c r="H717" s="34"/>
    </row>
    <row r="718" spans="1:8" x14ac:dyDescent="0.2">
      <c r="A718" s="34"/>
      <c r="B718" s="34"/>
      <c r="C718" s="34"/>
      <c r="D718" s="34"/>
      <c r="E718" s="34"/>
      <c r="F718" s="34"/>
      <c r="G718" s="34"/>
      <c r="H718" s="34"/>
    </row>
    <row r="719" spans="1:8" x14ac:dyDescent="0.2">
      <c r="A719" s="34"/>
      <c r="B719" s="34"/>
      <c r="C719" s="34"/>
      <c r="D719" s="34"/>
      <c r="E719" s="34"/>
      <c r="F719" s="34"/>
      <c r="G719" s="34"/>
      <c r="H719" s="34"/>
    </row>
    <row r="720" spans="1:8" x14ac:dyDescent="0.2">
      <c r="A720" s="34"/>
      <c r="B720" s="34"/>
      <c r="C720" s="34"/>
      <c r="D720" s="34"/>
      <c r="E720" s="34"/>
      <c r="F720" s="34"/>
      <c r="G720" s="34"/>
      <c r="H720" s="34"/>
    </row>
    <row r="721" spans="1:8" x14ac:dyDescent="0.2">
      <c r="A721" s="34"/>
      <c r="B721" s="34"/>
      <c r="C721" s="34"/>
      <c r="D721" s="34"/>
      <c r="E721" s="34"/>
      <c r="F721" s="34"/>
      <c r="G721" s="34"/>
      <c r="H721" s="34"/>
    </row>
    <row r="722" spans="1:8" x14ac:dyDescent="0.2">
      <c r="A722" s="34"/>
      <c r="B722" s="34"/>
      <c r="C722" s="34"/>
      <c r="D722" s="34"/>
      <c r="E722" s="34"/>
      <c r="F722" s="34"/>
      <c r="G722" s="34"/>
      <c r="H722" s="34"/>
    </row>
    <row r="723" spans="1:8" x14ac:dyDescent="0.2">
      <c r="A723" s="34"/>
      <c r="B723" s="34"/>
      <c r="C723" s="34"/>
      <c r="D723" s="34"/>
      <c r="E723" s="34"/>
      <c r="F723" s="34"/>
      <c r="G723" s="34"/>
      <c r="H723" s="34"/>
    </row>
    <row r="724" spans="1:8" x14ac:dyDescent="0.2">
      <c r="A724" s="34"/>
      <c r="B724" s="34"/>
      <c r="C724" s="34"/>
      <c r="D724" s="34"/>
      <c r="E724" s="34"/>
      <c r="F724" s="34"/>
      <c r="G724" s="34"/>
      <c r="H724" s="34"/>
    </row>
    <row r="725" spans="1:8" x14ac:dyDescent="0.2">
      <c r="A725" s="34"/>
      <c r="B725" s="34"/>
      <c r="C725" s="34"/>
      <c r="D725" s="34"/>
      <c r="E725" s="34"/>
      <c r="F725" s="34"/>
      <c r="G725" s="34"/>
      <c r="H725" s="34"/>
    </row>
    <row r="726" spans="1:8" x14ac:dyDescent="0.2">
      <c r="A726" s="34"/>
      <c r="B726" s="34"/>
      <c r="C726" s="34"/>
      <c r="D726" s="34"/>
      <c r="E726" s="34"/>
      <c r="F726" s="34"/>
      <c r="G726" s="34"/>
      <c r="H726" s="34"/>
    </row>
    <row r="727" spans="1:8" x14ac:dyDescent="0.2">
      <c r="A727" s="34"/>
      <c r="B727" s="34"/>
      <c r="C727" s="34"/>
      <c r="D727" s="34"/>
      <c r="E727" s="34"/>
      <c r="F727" s="34"/>
      <c r="G727" s="34"/>
      <c r="H727" s="34"/>
    </row>
    <row r="728" spans="1:8" x14ac:dyDescent="0.2">
      <c r="A728" s="34"/>
      <c r="B728" s="34"/>
      <c r="C728" s="34"/>
      <c r="D728" s="34"/>
      <c r="E728" s="34"/>
      <c r="F728" s="34"/>
      <c r="G728" s="34"/>
      <c r="H728" s="34"/>
    </row>
    <row r="729" spans="1:8" x14ac:dyDescent="0.2">
      <c r="A729" s="34"/>
      <c r="B729" s="34"/>
      <c r="C729" s="34"/>
      <c r="D729" s="34"/>
      <c r="E729" s="34"/>
      <c r="F729" s="34"/>
      <c r="G729" s="34"/>
      <c r="H729" s="34"/>
    </row>
    <row r="730" spans="1:8" x14ac:dyDescent="0.2">
      <c r="A730" s="34"/>
      <c r="B730" s="34"/>
      <c r="C730" s="34"/>
      <c r="D730" s="34"/>
      <c r="E730" s="34"/>
      <c r="F730" s="34"/>
      <c r="G730" s="34"/>
      <c r="H730" s="34"/>
    </row>
    <row r="731" spans="1:8" x14ac:dyDescent="0.2">
      <c r="A731" s="34"/>
      <c r="B731" s="34"/>
      <c r="C731" s="34"/>
      <c r="D731" s="34"/>
      <c r="E731" s="34"/>
      <c r="F731" s="34"/>
      <c r="G731" s="34"/>
      <c r="H731" s="34"/>
    </row>
    <row r="732" spans="1:8" x14ac:dyDescent="0.2">
      <c r="A732" s="34"/>
      <c r="B732" s="34"/>
      <c r="C732" s="34"/>
      <c r="D732" s="34"/>
      <c r="E732" s="34"/>
      <c r="F732" s="34"/>
      <c r="G732" s="34"/>
      <c r="H732" s="34"/>
    </row>
    <row r="733" spans="1:8" x14ac:dyDescent="0.2">
      <c r="A733" s="34"/>
      <c r="B733" s="34"/>
      <c r="C733" s="34"/>
      <c r="D733" s="34"/>
      <c r="E733" s="34"/>
      <c r="F733" s="34"/>
      <c r="G733" s="34"/>
      <c r="H733" s="34"/>
    </row>
    <row r="734" spans="1:8" x14ac:dyDescent="0.2">
      <c r="A734" s="34"/>
      <c r="B734" s="34"/>
      <c r="C734" s="34"/>
      <c r="D734" s="34"/>
      <c r="E734" s="34"/>
      <c r="F734" s="34"/>
      <c r="G734" s="34"/>
      <c r="H734" s="34"/>
    </row>
    <row r="735" spans="1:8" x14ac:dyDescent="0.2">
      <c r="A735" s="34"/>
      <c r="B735" s="34"/>
      <c r="C735" s="34"/>
      <c r="D735" s="34"/>
      <c r="E735" s="34"/>
      <c r="F735" s="34"/>
      <c r="G735" s="34"/>
      <c r="H735" s="34"/>
    </row>
    <row r="736" spans="1:8" x14ac:dyDescent="0.2">
      <c r="A736" s="34"/>
      <c r="B736" s="34"/>
      <c r="C736" s="34"/>
      <c r="D736" s="34"/>
      <c r="E736" s="34"/>
      <c r="F736" s="34"/>
      <c r="G736" s="34"/>
      <c r="H736" s="34"/>
    </row>
    <row r="737" spans="1:8" x14ac:dyDescent="0.2">
      <c r="A737" s="34"/>
      <c r="B737" s="34"/>
      <c r="C737" s="34"/>
      <c r="D737" s="34"/>
      <c r="E737" s="34"/>
      <c r="F737" s="34"/>
      <c r="G737" s="34"/>
      <c r="H737" s="34"/>
    </row>
    <row r="738" spans="1:8" x14ac:dyDescent="0.2">
      <c r="A738" s="34"/>
      <c r="B738" s="34"/>
      <c r="C738" s="34"/>
      <c r="D738" s="34"/>
      <c r="E738" s="34"/>
      <c r="F738" s="34"/>
      <c r="G738" s="34"/>
      <c r="H738" s="34"/>
    </row>
    <row r="739" spans="1:8" x14ac:dyDescent="0.2">
      <c r="A739" s="34"/>
      <c r="B739" s="34"/>
      <c r="C739" s="34"/>
      <c r="D739" s="34"/>
      <c r="E739" s="34"/>
      <c r="F739" s="34"/>
      <c r="G739" s="34"/>
      <c r="H739" s="34"/>
    </row>
    <row r="740" spans="1:8" x14ac:dyDescent="0.2">
      <c r="A740" s="34"/>
      <c r="B740" s="34"/>
      <c r="C740" s="34"/>
      <c r="D740" s="34"/>
      <c r="E740" s="34"/>
      <c r="F740" s="34"/>
      <c r="G740" s="34"/>
      <c r="H740" s="34"/>
    </row>
    <row r="741" spans="1:8" x14ac:dyDescent="0.2">
      <c r="A741" s="34"/>
      <c r="B741" s="34"/>
      <c r="C741" s="34"/>
      <c r="D741" s="34"/>
      <c r="E741" s="34"/>
      <c r="F741" s="34"/>
      <c r="G741" s="34"/>
      <c r="H741" s="34"/>
    </row>
    <row r="742" spans="1:8" x14ac:dyDescent="0.2">
      <c r="A742" s="34"/>
      <c r="B742" s="34"/>
      <c r="C742" s="34"/>
      <c r="D742" s="34"/>
      <c r="E742" s="34"/>
      <c r="F742" s="34"/>
      <c r="G742" s="34"/>
      <c r="H742" s="34"/>
    </row>
    <row r="743" spans="1:8" x14ac:dyDescent="0.2">
      <c r="A743" s="34"/>
      <c r="B743" s="34"/>
      <c r="C743" s="34"/>
      <c r="D743" s="34"/>
      <c r="E743" s="34"/>
      <c r="F743" s="34"/>
      <c r="G743" s="34"/>
      <c r="H743" s="34"/>
    </row>
    <row r="744" spans="1:8" x14ac:dyDescent="0.2">
      <c r="A744" s="34"/>
      <c r="B744" s="34"/>
      <c r="C744" s="34"/>
      <c r="D744" s="34"/>
      <c r="E744" s="34"/>
      <c r="F744" s="34"/>
      <c r="G744" s="34"/>
      <c r="H744" s="34"/>
    </row>
    <row r="745" spans="1:8" x14ac:dyDescent="0.2">
      <c r="A745" s="34"/>
      <c r="B745" s="34"/>
      <c r="C745" s="34"/>
      <c r="D745" s="34"/>
      <c r="E745" s="34"/>
      <c r="F745" s="34"/>
      <c r="G745" s="34"/>
      <c r="H745" s="34"/>
    </row>
    <row r="746" spans="1:8" x14ac:dyDescent="0.2">
      <c r="A746" s="34"/>
      <c r="B746" s="34"/>
      <c r="C746" s="34"/>
      <c r="D746" s="34"/>
      <c r="E746" s="34"/>
      <c r="F746" s="34"/>
      <c r="G746" s="34"/>
      <c r="H746" s="34"/>
    </row>
    <row r="747" spans="1:8" x14ac:dyDescent="0.2">
      <c r="A747" s="34"/>
      <c r="B747" s="34"/>
      <c r="C747" s="34"/>
      <c r="D747" s="34"/>
      <c r="E747" s="34"/>
      <c r="F747" s="34"/>
      <c r="G747" s="34"/>
      <c r="H747" s="34"/>
    </row>
    <row r="748" spans="1:8" x14ac:dyDescent="0.2">
      <c r="A748" s="34"/>
      <c r="B748" s="34"/>
      <c r="C748" s="34"/>
      <c r="D748" s="34"/>
      <c r="E748" s="34"/>
      <c r="F748" s="34"/>
      <c r="G748" s="34"/>
      <c r="H748" s="34"/>
    </row>
    <row r="749" spans="1:8" x14ac:dyDescent="0.2">
      <c r="A749" s="34"/>
      <c r="B749" s="34"/>
      <c r="C749" s="34"/>
      <c r="D749" s="34"/>
      <c r="E749" s="34"/>
      <c r="F749" s="34"/>
      <c r="G749" s="34"/>
      <c r="H749" s="34"/>
    </row>
    <row r="750" spans="1:8" x14ac:dyDescent="0.2">
      <c r="A750" s="34"/>
      <c r="B750" s="34"/>
      <c r="C750" s="34"/>
      <c r="D750" s="34"/>
      <c r="E750" s="34"/>
      <c r="F750" s="34"/>
      <c r="G750" s="34"/>
      <c r="H750" s="34"/>
    </row>
    <row r="751" spans="1:8" x14ac:dyDescent="0.2">
      <c r="A751" s="34"/>
      <c r="B751" s="34"/>
      <c r="C751" s="34"/>
      <c r="D751" s="34"/>
      <c r="E751" s="34"/>
      <c r="F751" s="34"/>
      <c r="G751" s="34"/>
      <c r="H751" s="34"/>
    </row>
    <row r="752" spans="1:8" x14ac:dyDescent="0.2">
      <c r="A752" s="34"/>
      <c r="B752" s="34"/>
      <c r="C752" s="34"/>
      <c r="D752" s="34"/>
      <c r="E752" s="34"/>
      <c r="F752" s="34"/>
      <c r="G752" s="34"/>
      <c r="H752" s="34"/>
    </row>
    <row r="753" spans="1:8" x14ac:dyDescent="0.2">
      <c r="A753" s="34"/>
      <c r="B753" s="34"/>
      <c r="C753" s="34"/>
      <c r="D753" s="34"/>
      <c r="E753" s="34"/>
      <c r="F753" s="34"/>
      <c r="G753" s="34"/>
      <c r="H753" s="34"/>
    </row>
    <row r="754" spans="1:8" x14ac:dyDescent="0.2">
      <c r="A754" s="34"/>
      <c r="B754" s="34"/>
      <c r="C754" s="34"/>
      <c r="D754" s="34"/>
      <c r="E754" s="34"/>
      <c r="F754" s="34"/>
      <c r="G754" s="34"/>
      <c r="H754" s="34"/>
    </row>
    <row r="755" spans="1:8" x14ac:dyDescent="0.2">
      <c r="A755" s="34"/>
      <c r="B755" s="34"/>
      <c r="C755" s="34"/>
      <c r="D755" s="34"/>
      <c r="E755" s="34"/>
      <c r="F755" s="34"/>
      <c r="G755" s="34"/>
      <c r="H755" s="34"/>
    </row>
    <row r="756" spans="1:8" x14ac:dyDescent="0.2">
      <c r="A756" s="34"/>
      <c r="B756" s="34"/>
      <c r="C756" s="34"/>
      <c r="D756" s="34"/>
      <c r="E756" s="34"/>
      <c r="F756" s="34"/>
      <c r="G756" s="34"/>
      <c r="H756" s="34"/>
    </row>
    <row r="757" spans="1:8" x14ac:dyDescent="0.2">
      <c r="A757" s="34"/>
      <c r="B757" s="34"/>
      <c r="C757" s="34"/>
      <c r="D757" s="34"/>
      <c r="E757" s="34"/>
      <c r="F757" s="34"/>
      <c r="G757" s="34"/>
      <c r="H757" s="34"/>
    </row>
    <row r="758" spans="1:8" x14ac:dyDescent="0.2">
      <c r="A758" s="34"/>
      <c r="B758" s="34"/>
      <c r="C758" s="34"/>
      <c r="D758" s="34"/>
      <c r="E758" s="34"/>
      <c r="F758" s="34"/>
      <c r="G758" s="34"/>
      <c r="H758" s="34"/>
    </row>
    <row r="759" spans="1:8" x14ac:dyDescent="0.2">
      <c r="A759" s="34"/>
      <c r="B759" s="34"/>
      <c r="C759" s="34"/>
      <c r="D759" s="34"/>
      <c r="E759" s="34"/>
      <c r="F759" s="34"/>
      <c r="G759" s="34"/>
      <c r="H759" s="34"/>
    </row>
    <row r="760" spans="1:8" x14ac:dyDescent="0.2">
      <c r="A760" s="34"/>
      <c r="B760" s="34"/>
      <c r="C760" s="34"/>
      <c r="D760" s="34"/>
      <c r="E760" s="34"/>
      <c r="F760" s="34"/>
      <c r="G760" s="34"/>
      <c r="H760" s="34"/>
    </row>
    <row r="761" spans="1:8" x14ac:dyDescent="0.2">
      <c r="A761" s="34"/>
      <c r="B761" s="34"/>
      <c r="C761" s="34"/>
      <c r="D761" s="34"/>
      <c r="E761" s="34"/>
      <c r="F761" s="34"/>
      <c r="G761" s="34"/>
      <c r="H761" s="34"/>
    </row>
    <row r="762" spans="1:8" x14ac:dyDescent="0.2">
      <c r="A762" s="34"/>
      <c r="B762" s="34"/>
      <c r="C762" s="34"/>
      <c r="D762" s="34"/>
      <c r="E762" s="34"/>
      <c r="F762" s="34"/>
      <c r="G762" s="34"/>
      <c r="H762" s="34"/>
    </row>
    <row r="763" spans="1:8" x14ac:dyDescent="0.2">
      <c r="A763" s="34"/>
      <c r="B763" s="34"/>
      <c r="C763" s="34"/>
      <c r="D763" s="34"/>
      <c r="E763" s="34"/>
      <c r="F763" s="34"/>
      <c r="G763" s="34"/>
      <c r="H763" s="34"/>
    </row>
    <row r="764" spans="1:8" x14ac:dyDescent="0.2">
      <c r="A764" s="34"/>
      <c r="B764" s="34"/>
      <c r="C764" s="34"/>
      <c r="D764" s="34"/>
      <c r="E764" s="34"/>
      <c r="F764" s="34"/>
      <c r="G764" s="34"/>
      <c r="H764" s="34"/>
    </row>
    <row r="765" spans="1:8" x14ac:dyDescent="0.2">
      <c r="A765" s="34"/>
      <c r="B765" s="34"/>
      <c r="C765" s="34"/>
      <c r="D765" s="34"/>
      <c r="E765" s="34"/>
      <c r="F765" s="34"/>
      <c r="G765" s="34"/>
      <c r="H765" s="34"/>
    </row>
    <row r="766" spans="1:8" x14ac:dyDescent="0.2">
      <c r="A766" s="34"/>
      <c r="B766" s="34"/>
      <c r="C766" s="34"/>
      <c r="D766" s="34"/>
      <c r="E766" s="34"/>
      <c r="F766" s="34"/>
      <c r="G766" s="34"/>
      <c r="H766" s="34"/>
    </row>
    <row r="767" spans="1:8" x14ac:dyDescent="0.2">
      <c r="A767" s="34"/>
      <c r="B767" s="34"/>
      <c r="C767" s="34"/>
      <c r="D767" s="34"/>
      <c r="E767" s="34"/>
      <c r="F767" s="34"/>
      <c r="G767" s="34"/>
      <c r="H767" s="34"/>
    </row>
    <row r="768" spans="1:8" x14ac:dyDescent="0.2">
      <c r="A768" s="34"/>
      <c r="B768" s="34"/>
      <c r="C768" s="34"/>
      <c r="D768" s="34"/>
      <c r="E768" s="34"/>
      <c r="F768" s="34"/>
      <c r="G768" s="34"/>
      <c r="H768" s="34"/>
    </row>
    <row r="769" spans="1:8" x14ac:dyDescent="0.2">
      <c r="A769" s="34"/>
      <c r="B769" s="34"/>
      <c r="C769" s="34"/>
      <c r="D769" s="34"/>
      <c r="E769" s="34"/>
      <c r="F769" s="34"/>
      <c r="G769" s="34"/>
      <c r="H769" s="34"/>
    </row>
    <row r="770" spans="1:8" x14ac:dyDescent="0.2">
      <c r="A770" s="34"/>
      <c r="B770" s="34"/>
      <c r="C770" s="34"/>
      <c r="D770" s="34"/>
      <c r="E770" s="34"/>
      <c r="F770" s="34"/>
      <c r="G770" s="34"/>
      <c r="H770" s="34"/>
    </row>
    <row r="771" spans="1:8" x14ac:dyDescent="0.2">
      <c r="A771" s="34"/>
      <c r="B771" s="34"/>
      <c r="C771" s="34"/>
      <c r="D771" s="34"/>
      <c r="E771" s="34"/>
      <c r="F771" s="34"/>
      <c r="G771" s="34"/>
      <c r="H771" s="34"/>
    </row>
    <row r="772" spans="1:8" x14ac:dyDescent="0.2">
      <c r="A772" s="34"/>
      <c r="B772" s="34"/>
      <c r="C772" s="34"/>
      <c r="D772" s="34"/>
      <c r="E772" s="34"/>
      <c r="F772" s="34"/>
      <c r="G772" s="34"/>
      <c r="H772" s="34"/>
    </row>
    <row r="773" spans="1:8" x14ac:dyDescent="0.2">
      <c r="A773" s="34"/>
      <c r="B773" s="34"/>
      <c r="C773" s="34"/>
      <c r="D773" s="34"/>
      <c r="E773" s="34"/>
      <c r="F773" s="34"/>
      <c r="G773" s="34"/>
      <c r="H773" s="34"/>
    </row>
    <row r="774" spans="1:8" x14ac:dyDescent="0.2">
      <c r="A774" s="34"/>
      <c r="B774" s="34"/>
      <c r="C774" s="34"/>
      <c r="D774" s="34"/>
      <c r="E774" s="34"/>
      <c r="F774" s="34"/>
      <c r="G774" s="34"/>
      <c r="H774" s="34"/>
    </row>
    <row r="775" spans="1:8" x14ac:dyDescent="0.2">
      <c r="A775" s="34"/>
      <c r="B775" s="34"/>
      <c r="C775" s="34"/>
      <c r="D775" s="34"/>
      <c r="E775" s="34"/>
      <c r="F775" s="34"/>
      <c r="G775" s="34"/>
      <c r="H775" s="34"/>
    </row>
    <row r="776" spans="1:8" x14ac:dyDescent="0.2">
      <c r="A776" s="34"/>
      <c r="B776" s="34"/>
      <c r="C776" s="34"/>
      <c r="D776" s="34"/>
      <c r="E776" s="34"/>
      <c r="F776" s="34"/>
      <c r="G776" s="34"/>
      <c r="H776" s="34"/>
    </row>
    <row r="777" spans="1:8" x14ac:dyDescent="0.2">
      <c r="A777" s="34"/>
      <c r="B777" s="34"/>
      <c r="C777" s="34"/>
      <c r="D777" s="34"/>
      <c r="E777" s="34"/>
      <c r="F777" s="34"/>
      <c r="G777" s="34"/>
      <c r="H777" s="34"/>
    </row>
    <row r="778" spans="1:8" x14ac:dyDescent="0.2">
      <c r="A778" s="34"/>
      <c r="B778" s="34"/>
      <c r="C778" s="34"/>
      <c r="D778" s="34"/>
      <c r="E778" s="34"/>
      <c r="F778" s="34"/>
      <c r="G778" s="34"/>
      <c r="H778" s="34"/>
    </row>
    <row r="779" spans="1:8" x14ac:dyDescent="0.2">
      <c r="A779" s="34"/>
      <c r="B779" s="34"/>
      <c r="C779" s="34"/>
      <c r="D779" s="34"/>
      <c r="E779" s="34"/>
      <c r="F779" s="34"/>
      <c r="G779" s="34"/>
      <c r="H779" s="34"/>
    </row>
    <row r="780" spans="1:8" x14ac:dyDescent="0.2">
      <c r="A780" s="34"/>
      <c r="B780" s="34"/>
      <c r="C780" s="34"/>
      <c r="D780" s="34"/>
      <c r="E780" s="34"/>
      <c r="F780" s="34"/>
      <c r="G780" s="34"/>
      <c r="H780" s="34"/>
    </row>
    <row r="781" spans="1:8" x14ac:dyDescent="0.2">
      <c r="A781" s="34"/>
      <c r="B781" s="34"/>
      <c r="C781" s="34"/>
      <c r="D781" s="34"/>
      <c r="E781" s="34"/>
      <c r="F781" s="34"/>
      <c r="G781" s="34"/>
      <c r="H781" s="34"/>
    </row>
    <row r="782" spans="1:8" x14ac:dyDescent="0.2">
      <c r="A782" s="34"/>
      <c r="B782" s="34"/>
      <c r="C782" s="34"/>
      <c r="D782" s="34"/>
      <c r="E782" s="34"/>
      <c r="F782" s="34"/>
      <c r="G782" s="34"/>
      <c r="H782" s="34"/>
    </row>
    <row r="783" spans="1:8" x14ac:dyDescent="0.2">
      <c r="A783" s="34"/>
      <c r="B783" s="34"/>
      <c r="C783" s="34"/>
      <c r="D783" s="34"/>
      <c r="E783" s="34"/>
      <c r="F783" s="34"/>
      <c r="G783" s="34"/>
      <c r="H783" s="34"/>
    </row>
    <row r="784" spans="1:8" x14ac:dyDescent="0.2">
      <c r="A784" s="34"/>
      <c r="B784" s="34"/>
      <c r="C784" s="34"/>
      <c r="D784" s="34"/>
      <c r="E784" s="34"/>
      <c r="F784" s="34"/>
      <c r="G784" s="34"/>
      <c r="H784" s="34"/>
    </row>
    <row r="785" spans="1:8" x14ac:dyDescent="0.2">
      <c r="A785" s="34"/>
      <c r="B785" s="34"/>
      <c r="C785" s="34"/>
      <c r="D785" s="34"/>
      <c r="E785" s="34"/>
      <c r="F785" s="34"/>
      <c r="G785" s="34"/>
      <c r="H785" s="34"/>
    </row>
    <row r="786" spans="1:8" x14ac:dyDescent="0.2">
      <c r="A786" s="34"/>
      <c r="B786" s="34"/>
      <c r="C786" s="34"/>
      <c r="D786" s="34"/>
      <c r="E786" s="34"/>
      <c r="F786" s="34"/>
      <c r="G786" s="34"/>
      <c r="H786" s="34"/>
    </row>
    <row r="787" spans="1:8" x14ac:dyDescent="0.2">
      <c r="A787" s="34"/>
      <c r="B787" s="34"/>
      <c r="C787" s="34"/>
      <c r="D787" s="34"/>
      <c r="E787" s="34"/>
      <c r="F787" s="34"/>
      <c r="G787" s="34"/>
      <c r="H787" s="34"/>
    </row>
    <row r="788" spans="1:8" x14ac:dyDescent="0.2">
      <c r="A788" s="34"/>
      <c r="B788" s="34"/>
      <c r="C788" s="34"/>
      <c r="D788" s="34"/>
      <c r="E788" s="34"/>
      <c r="F788" s="34"/>
      <c r="G788" s="34"/>
      <c r="H788" s="34"/>
    </row>
    <row r="789" spans="1:8" x14ac:dyDescent="0.2">
      <c r="A789" s="34"/>
      <c r="B789" s="34"/>
      <c r="C789" s="34"/>
      <c r="D789" s="34"/>
      <c r="E789" s="34"/>
      <c r="F789" s="34"/>
      <c r="G789" s="34"/>
      <c r="H789" s="34"/>
    </row>
    <row r="790" spans="1:8" x14ac:dyDescent="0.2">
      <c r="A790" s="34"/>
      <c r="B790" s="34"/>
      <c r="C790" s="34"/>
      <c r="D790" s="34"/>
      <c r="E790" s="34"/>
      <c r="F790" s="34"/>
      <c r="G790" s="34"/>
      <c r="H790" s="34"/>
    </row>
    <row r="791" spans="1:8" x14ac:dyDescent="0.2">
      <c r="A791" s="34"/>
      <c r="B791" s="34"/>
      <c r="C791" s="34"/>
      <c r="D791" s="34"/>
      <c r="E791" s="34"/>
      <c r="F791" s="34"/>
      <c r="G791" s="34"/>
      <c r="H791" s="34"/>
    </row>
    <row r="792" spans="1:8" x14ac:dyDescent="0.2">
      <c r="A792" s="34"/>
      <c r="B792" s="34"/>
      <c r="C792" s="34"/>
      <c r="D792" s="34"/>
      <c r="E792" s="34"/>
      <c r="F792" s="34"/>
      <c r="G792" s="34"/>
      <c r="H792" s="34"/>
    </row>
    <row r="793" spans="1:8" x14ac:dyDescent="0.2">
      <c r="A793" s="34"/>
      <c r="B793" s="34"/>
      <c r="C793" s="34"/>
      <c r="D793" s="34"/>
      <c r="E793" s="34"/>
      <c r="F793" s="34"/>
      <c r="G793" s="34"/>
      <c r="H793" s="34"/>
    </row>
    <row r="794" spans="1:8" x14ac:dyDescent="0.2">
      <c r="A794" s="34"/>
      <c r="B794" s="34"/>
      <c r="C794" s="34"/>
      <c r="D794" s="34"/>
      <c r="E794" s="34"/>
      <c r="F794" s="34"/>
      <c r="G794" s="34"/>
      <c r="H794" s="34"/>
    </row>
    <row r="795" spans="1:8" x14ac:dyDescent="0.2">
      <c r="A795" s="34"/>
      <c r="B795" s="34"/>
      <c r="C795" s="34"/>
      <c r="D795" s="34"/>
      <c r="E795" s="34"/>
      <c r="F795" s="34"/>
      <c r="G795" s="34"/>
      <c r="H795" s="34"/>
    </row>
    <row r="796" spans="1:8" x14ac:dyDescent="0.2">
      <c r="A796" s="34"/>
      <c r="B796" s="34"/>
      <c r="C796" s="34"/>
      <c r="D796" s="34"/>
      <c r="E796" s="34"/>
      <c r="F796" s="34"/>
      <c r="G796" s="34"/>
      <c r="H796" s="34"/>
    </row>
    <row r="797" spans="1:8" x14ac:dyDescent="0.2">
      <c r="A797" s="34"/>
      <c r="B797" s="34"/>
      <c r="C797" s="34"/>
      <c r="D797" s="34"/>
      <c r="E797" s="34"/>
      <c r="F797" s="34"/>
      <c r="G797" s="34"/>
      <c r="H797" s="34"/>
    </row>
    <row r="798" spans="1:8" x14ac:dyDescent="0.2">
      <c r="A798" s="34"/>
      <c r="B798" s="34"/>
      <c r="C798" s="34"/>
      <c r="D798" s="34"/>
      <c r="E798" s="34"/>
      <c r="F798" s="34"/>
      <c r="G798" s="34"/>
      <c r="H798" s="34"/>
    </row>
    <row r="799" spans="1:8" x14ac:dyDescent="0.2">
      <c r="A799" s="34"/>
      <c r="B799" s="34"/>
      <c r="C799" s="34"/>
      <c r="D799" s="34"/>
      <c r="E799" s="34"/>
      <c r="F799" s="34"/>
      <c r="G799" s="34"/>
      <c r="H799" s="34"/>
    </row>
    <row r="800" spans="1:8" x14ac:dyDescent="0.2">
      <c r="A800" s="34"/>
      <c r="B800" s="34"/>
      <c r="C800" s="34"/>
      <c r="D800" s="34"/>
      <c r="E800" s="34"/>
      <c r="F800" s="34"/>
      <c r="G800" s="34"/>
      <c r="H800" s="34"/>
    </row>
    <row r="801" spans="1:8" x14ac:dyDescent="0.2">
      <c r="A801" s="34"/>
      <c r="B801" s="34"/>
      <c r="C801" s="34"/>
      <c r="D801" s="34"/>
      <c r="E801" s="34"/>
      <c r="F801" s="34"/>
      <c r="G801" s="34"/>
      <c r="H801" s="34"/>
    </row>
    <row r="802" spans="1:8" x14ac:dyDescent="0.2">
      <c r="A802" s="34"/>
      <c r="B802" s="34"/>
      <c r="C802" s="34"/>
      <c r="D802" s="34"/>
      <c r="E802" s="34"/>
      <c r="F802" s="34"/>
      <c r="G802" s="34"/>
      <c r="H802" s="34"/>
    </row>
    <row r="803" spans="1:8" x14ac:dyDescent="0.2">
      <c r="A803" s="34"/>
      <c r="B803" s="34"/>
      <c r="C803" s="34"/>
      <c r="D803" s="34"/>
      <c r="E803" s="34"/>
      <c r="F803" s="34"/>
      <c r="G803" s="34"/>
      <c r="H803" s="34"/>
    </row>
    <row r="804" spans="1:8" x14ac:dyDescent="0.2">
      <c r="A804" s="34"/>
      <c r="B804" s="34"/>
      <c r="C804" s="34"/>
      <c r="D804" s="34"/>
      <c r="E804" s="34"/>
      <c r="F804" s="34"/>
      <c r="G804" s="34"/>
      <c r="H804" s="34"/>
    </row>
    <row r="805" spans="1:8" x14ac:dyDescent="0.2">
      <c r="A805" s="34"/>
      <c r="B805" s="34"/>
      <c r="C805" s="34"/>
      <c r="D805" s="34"/>
      <c r="E805" s="34"/>
      <c r="F805" s="34"/>
      <c r="G805" s="34"/>
      <c r="H805" s="34"/>
    </row>
    <row r="806" spans="1:8" x14ac:dyDescent="0.2">
      <c r="A806" s="34"/>
      <c r="B806" s="34"/>
      <c r="C806" s="34"/>
      <c r="D806" s="34"/>
      <c r="E806" s="34"/>
      <c r="F806" s="34"/>
      <c r="G806" s="34"/>
      <c r="H806" s="34"/>
    </row>
    <row r="807" spans="1:8" x14ac:dyDescent="0.2">
      <c r="A807" s="34"/>
      <c r="B807" s="34"/>
      <c r="C807" s="34"/>
      <c r="D807" s="34"/>
      <c r="E807" s="34"/>
      <c r="F807" s="34"/>
      <c r="G807" s="34"/>
      <c r="H807" s="34"/>
    </row>
    <row r="808" spans="1:8" x14ac:dyDescent="0.2">
      <c r="A808" s="34"/>
      <c r="B808" s="34"/>
      <c r="C808" s="34"/>
      <c r="D808" s="34"/>
      <c r="E808" s="34"/>
      <c r="F808" s="34"/>
      <c r="G808" s="34"/>
      <c r="H808" s="34"/>
    </row>
    <row r="809" spans="1:8" x14ac:dyDescent="0.2">
      <c r="A809" s="34"/>
      <c r="B809" s="34"/>
      <c r="C809" s="34"/>
      <c r="D809" s="34"/>
      <c r="E809" s="34"/>
      <c r="F809" s="34"/>
      <c r="G809" s="34"/>
      <c r="H809" s="34"/>
    </row>
    <row r="810" spans="1:8" x14ac:dyDescent="0.2">
      <c r="A810" s="34"/>
      <c r="B810" s="34"/>
      <c r="C810" s="34"/>
      <c r="D810" s="34"/>
      <c r="E810" s="34"/>
      <c r="F810" s="34"/>
      <c r="G810" s="34"/>
      <c r="H810" s="34"/>
    </row>
    <row r="811" spans="1:8" x14ac:dyDescent="0.2">
      <c r="A811" s="34"/>
      <c r="B811" s="34"/>
      <c r="C811" s="34"/>
      <c r="D811" s="34"/>
      <c r="E811" s="34"/>
      <c r="F811" s="34"/>
      <c r="G811" s="34"/>
      <c r="H811" s="34"/>
    </row>
    <row r="812" spans="1:8" x14ac:dyDescent="0.2">
      <c r="A812" s="34"/>
      <c r="B812" s="34"/>
      <c r="C812" s="34"/>
      <c r="D812" s="34"/>
      <c r="E812" s="34"/>
      <c r="F812" s="34"/>
      <c r="G812" s="34"/>
      <c r="H812" s="34"/>
    </row>
    <row r="813" spans="1:8" x14ac:dyDescent="0.2">
      <c r="A813" s="34"/>
      <c r="B813" s="34"/>
      <c r="C813" s="34"/>
      <c r="D813" s="34"/>
      <c r="E813" s="34"/>
      <c r="F813" s="34"/>
      <c r="G813" s="34"/>
      <c r="H813" s="34"/>
    </row>
    <row r="814" spans="1:8" x14ac:dyDescent="0.2">
      <c r="A814" s="34"/>
      <c r="B814" s="34"/>
      <c r="C814" s="34"/>
      <c r="D814" s="34"/>
      <c r="E814" s="34"/>
      <c r="F814" s="34"/>
      <c r="G814" s="34"/>
      <c r="H814" s="34"/>
    </row>
    <row r="815" spans="1:8" x14ac:dyDescent="0.2">
      <c r="A815" s="34"/>
      <c r="B815" s="34"/>
      <c r="C815" s="34"/>
      <c r="D815" s="34"/>
      <c r="E815" s="34"/>
      <c r="F815" s="34"/>
      <c r="G815" s="34"/>
      <c r="H815" s="34"/>
    </row>
    <row r="816" spans="1:8" x14ac:dyDescent="0.2">
      <c r="A816" s="34"/>
      <c r="B816" s="34"/>
      <c r="C816" s="34"/>
      <c r="D816" s="34"/>
      <c r="E816" s="34"/>
      <c r="F816" s="34"/>
      <c r="G816" s="34"/>
      <c r="H816" s="34"/>
    </row>
    <row r="817" spans="1:8" x14ac:dyDescent="0.2">
      <c r="A817" s="34"/>
      <c r="B817" s="34"/>
      <c r="C817" s="34"/>
      <c r="D817" s="34"/>
      <c r="E817" s="34"/>
      <c r="F817" s="34"/>
      <c r="G817" s="34"/>
      <c r="H817" s="34"/>
    </row>
    <row r="818" spans="1:8" x14ac:dyDescent="0.2">
      <c r="A818" s="34"/>
      <c r="B818" s="34"/>
      <c r="C818" s="34"/>
      <c r="D818" s="34"/>
      <c r="E818" s="34"/>
      <c r="F818" s="34"/>
      <c r="G818" s="34"/>
      <c r="H818" s="34"/>
    </row>
    <row r="819" spans="1:8" x14ac:dyDescent="0.2">
      <c r="A819" s="34"/>
      <c r="B819" s="34"/>
      <c r="C819" s="34"/>
      <c r="D819" s="34"/>
      <c r="E819" s="34"/>
      <c r="F819" s="34"/>
      <c r="G819" s="34"/>
      <c r="H819" s="34"/>
    </row>
    <row r="820" spans="1:8" x14ac:dyDescent="0.2">
      <c r="A820" s="34"/>
      <c r="B820" s="34"/>
      <c r="C820" s="34"/>
      <c r="D820" s="34"/>
      <c r="E820" s="34"/>
      <c r="F820" s="34"/>
      <c r="G820" s="34"/>
      <c r="H820" s="34"/>
    </row>
    <row r="821" spans="1:8" x14ac:dyDescent="0.2">
      <c r="A821" s="34"/>
      <c r="B821" s="34"/>
      <c r="C821" s="34"/>
      <c r="D821" s="34"/>
      <c r="E821" s="34"/>
      <c r="F821" s="34"/>
      <c r="G821" s="34"/>
      <c r="H821" s="34"/>
    </row>
    <row r="822" spans="1:8" x14ac:dyDescent="0.2">
      <c r="A822" s="34"/>
      <c r="B822" s="34"/>
      <c r="C822" s="34"/>
      <c r="D822" s="34"/>
      <c r="E822" s="34"/>
      <c r="F822" s="34"/>
      <c r="G822" s="34"/>
      <c r="H822" s="34"/>
    </row>
    <row r="823" spans="1:8" x14ac:dyDescent="0.2">
      <c r="A823" s="34"/>
      <c r="B823" s="34"/>
      <c r="C823" s="34"/>
      <c r="D823" s="34"/>
      <c r="E823" s="34"/>
      <c r="F823" s="34"/>
      <c r="G823" s="34"/>
      <c r="H823" s="34"/>
    </row>
    <row r="824" spans="1:8" x14ac:dyDescent="0.2">
      <c r="A824" s="34"/>
      <c r="B824" s="34"/>
      <c r="C824" s="34"/>
      <c r="D824" s="34"/>
      <c r="E824" s="34"/>
      <c r="F824" s="34"/>
      <c r="G824" s="34"/>
      <c r="H824" s="34"/>
    </row>
    <row r="825" spans="1:8" x14ac:dyDescent="0.2">
      <c r="A825" s="34"/>
      <c r="B825" s="34"/>
      <c r="C825" s="34"/>
      <c r="D825" s="34"/>
      <c r="E825" s="34"/>
      <c r="F825" s="34"/>
      <c r="G825" s="34"/>
      <c r="H825" s="34"/>
    </row>
    <row r="826" spans="1:8" x14ac:dyDescent="0.2">
      <c r="A826" s="34"/>
      <c r="B826" s="34"/>
      <c r="C826" s="34"/>
      <c r="D826" s="34"/>
      <c r="E826" s="34"/>
      <c r="F826" s="34"/>
      <c r="G826" s="34"/>
      <c r="H826" s="34"/>
    </row>
    <row r="827" spans="1:8" x14ac:dyDescent="0.2">
      <c r="A827" s="34"/>
      <c r="B827" s="34"/>
      <c r="C827" s="34"/>
      <c r="D827" s="34"/>
      <c r="E827" s="34"/>
      <c r="F827" s="34"/>
      <c r="G827" s="34"/>
      <c r="H827" s="34"/>
    </row>
    <row r="828" spans="1:8" x14ac:dyDescent="0.2">
      <c r="A828" s="34"/>
      <c r="B828" s="34"/>
      <c r="C828" s="34"/>
      <c r="D828" s="34"/>
      <c r="E828" s="34"/>
      <c r="F828" s="34"/>
      <c r="G828" s="34"/>
      <c r="H828" s="34"/>
    </row>
    <row r="829" spans="1:8" x14ac:dyDescent="0.2">
      <c r="A829" s="34"/>
      <c r="B829" s="34"/>
      <c r="C829" s="34"/>
      <c r="D829" s="34"/>
      <c r="E829" s="34"/>
      <c r="F829" s="34"/>
      <c r="G829" s="34"/>
      <c r="H829" s="34"/>
    </row>
    <row r="830" spans="1:8" x14ac:dyDescent="0.2">
      <c r="A830" s="34"/>
      <c r="B830" s="34"/>
      <c r="C830" s="34"/>
      <c r="D830" s="34"/>
      <c r="E830" s="34"/>
      <c r="F830" s="34"/>
      <c r="G830" s="34"/>
      <c r="H830" s="34"/>
    </row>
    <row r="831" spans="1:8" x14ac:dyDescent="0.2">
      <c r="A831" s="34"/>
      <c r="B831" s="34"/>
      <c r="C831" s="34"/>
      <c r="D831" s="34"/>
      <c r="E831" s="34"/>
      <c r="F831" s="34"/>
      <c r="G831" s="34"/>
      <c r="H831" s="34"/>
    </row>
    <row r="832" spans="1:8" x14ac:dyDescent="0.2">
      <c r="A832" s="34"/>
      <c r="B832" s="34"/>
      <c r="C832" s="34"/>
      <c r="D832" s="34"/>
      <c r="E832" s="34"/>
      <c r="F832" s="34"/>
      <c r="G832" s="34"/>
      <c r="H832" s="34"/>
    </row>
    <row r="833" spans="1:8" x14ac:dyDescent="0.2">
      <c r="A833" s="34"/>
      <c r="B833" s="34"/>
      <c r="C833" s="34"/>
      <c r="D833" s="34"/>
      <c r="E833" s="34"/>
      <c r="F833" s="34"/>
      <c r="G833" s="34"/>
      <c r="H833" s="34"/>
    </row>
    <row r="834" spans="1:8" x14ac:dyDescent="0.2">
      <c r="A834" s="34"/>
      <c r="B834" s="34"/>
      <c r="C834" s="34"/>
      <c r="D834" s="34"/>
      <c r="E834" s="34"/>
      <c r="F834" s="34"/>
      <c r="G834" s="34"/>
      <c r="H834" s="34"/>
    </row>
    <row r="835" spans="1:8" x14ac:dyDescent="0.2">
      <c r="A835" s="34"/>
      <c r="B835" s="34"/>
      <c r="C835" s="34"/>
      <c r="D835" s="34"/>
      <c r="E835" s="34"/>
      <c r="F835" s="34"/>
      <c r="G835" s="34"/>
      <c r="H835" s="34"/>
    </row>
    <row r="836" spans="1:8" x14ac:dyDescent="0.2">
      <c r="A836" s="34"/>
      <c r="B836" s="34"/>
      <c r="C836" s="34"/>
      <c r="D836" s="34"/>
      <c r="E836" s="34"/>
      <c r="F836" s="34"/>
      <c r="G836" s="34"/>
      <c r="H836" s="34"/>
    </row>
    <row r="837" spans="1:8" x14ac:dyDescent="0.2">
      <c r="A837" s="34"/>
      <c r="B837" s="34"/>
      <c r="C837" s="34"/>
      <c r="D837" s="34"/>
      <c r="E837" s="34"/>
      <c r="F837" s="34"/>
      <c r="G837" s="34"/>
      <c r="H837" s="34"/>
    </row>
    <row r="838" spans="1:8" x14ac:dyDescent="0.2">
      <c r="A838" s="34"/>
      <c r="B838" s="34"/>
      <c r="C838" s="34"/>
      <c r="D838" s="34"/>
      <c r="E838" s="34"/>
      <c r="F838" s="34"/>
      <c r="G838" s="34"/>
      <c r="H838" s="34"/>
    </row>
    <row r="839" spans="1:8" x14ac:dyDescent="0.2">
      <c r="A839" s="34"/>
      <c r="B839" s="34"/>
      <c r="C839" s="34"/>
      <c r="D839" s="34"/>
      <c r="E839" s="34"/>
      <c r="F839" s="34"/>
      <c r="G839" s="34"/>
      <c r="H839" s="34"/>
    </row>
    <row r="840" spans="1:8" x14ac:dyDescent="0.2">
      <c r="A840" s="34"/>
      <c r="B840" s="34"/>
      <c r="C840" s="34"/>
      <c r="D840" s="34"/>
      <c r="E840" s="34"/>
      <c r="F840" s="34"/>
      <c r="G840" s="34"/>
      <c r="H840" s="34"/>
    </row>
    <row r="841" spans="1:8" x14ac:dyDescent="0.2">
      <c r="A841" s="34"/>
      <c r="B841" s="34"/>
      <c r="C841" s="34"/>
      <c r="D841" s="34"/>
      <c r="E841" s="34"/>
      <c r="F841" s="34"/>
      <c r="G841" s="34"/>
      <c r="H841" s="34"/>
    </row>
    <row r="842" spans="1:8" x14ac:dyDescent="0.2">
      <c r="A842" s="34"/>
      <c r="B842" s="34"/>
      <c r="C842" s="34"/>
      <c r="D842" s="34"/>
      <c r="E842" s="34"/>
      <c r="F842" s="34"/>
      <c r="G842" s="34"/>
      <c r="H842" s="34"/>
    </row>
    <row r="843" spans="1:8" x14ac:dyDescent="0.2">
      <c r="A843" s="34"/>
      <c r="B843" s="34"/>
      <c r="C843" s="34"/>
      <c r="D843" s="34"/>
      <c r="E843" s="34"/>
      <c r="F843" s="34"/>
      <c r="G843" s="34"/>
      <c r="H843" s="34"/>
    </row>
    <row r="844" spans="1:8" x14ac:dyDescent="0.2">
      <c r="A844" s="34"/>
      <c r="B844" s="34"/>
      <c r="C844" s="34"/>
      <c r="D844" s="34"/>
      <c r="E844" s="34"/>
      <c r="F844" s="34"/>
      <c r="G844" s="34"/>
      <c r="H844" s="34"/>
    </row>
    <row r="845" spans="1:8" x14ac:dyDescent="0.2">
      <c r="A845" s="34"/>
      <c r="B845" s="34"/>
      <c r="C845" s="34"/>
      <c r="D845" s="34"/>
      <c r="E845" s="34"/>
      <c r="F845" s="34"/>
      <c r="G845" s="34"/>
      <c r="H845" s="34"/>
    </row>
    <row r="846" spans="1:8" x14ac:dyDescent="0.2">
      <c r="A846" s="34"/>
      <c r="B846" s="34"/>
      <c r="C846" s="34"/>
      <c r="D846" s="34"/>
      <c r="E846" s="34"/>
      <c r="F846" s="34"/>
      <c r="G846" s="34"/>
      <c r="H846" s="34"/>
    </row>
    <row r="847" spans="1:8" x14ac:dyDescent="0.2">
      <c r="A847" s="34"/>
      <c r="B847" s="34"/>
      <c r="C847" s="34"/>
      <c r="D847" s="34"/>
      <c r="E847" s="34"/>
      <c r="F847" s="34"/>
      <c r="G847" s="34"/>
      <c r="H847" s="34"/>
    </row>
    <row r="848" spans="1:8" x14ac:dyDescent="0.2">
      <c r="A848" s="34"/>
      <c r="B848" s="34"/>
      <c r="C848" s="34"/>
      <c r="D848" s="34"/>
      <c r="E848" s="34"/>
      <c r="F848" s="34"/>
      <c r="G848" s="34"/>
      <c r="H848" s="34"/>
    </row>
    <row r="849" spans="1:8" x14ac:dyDescent="0.2">
      <c r="A849" s="34"/>
      <c r="B849" s="34"/>
      <c r="C849" s="34"/>
      <c r="D849" s="34"/>
      <c r="E849" s="34"/>
      <c r="F849" s="34"/>
      <c r="G849" s="34"/>
      <c r="H849" s="34"/>
    </row>
    <row r="850" spans="1:8" x14ac:dyDescent="0.2">
      <c r="A850" s="34"/>
      <c r="B850" s="34"/>
      <c r="C850" s="34"/>
      <c r="D850" s="34"/>
      <c r="E850" s="34"/>
      <c r="F850" s="34"/>
      <c r="G850" s="34"/>
      <c r="H850" s="34"/>
    </row>
    <row r="851" spans="1:8" x14ac:dyDescent="0.2">
      <c r="A851" s="34"/>
      <c r="B851" s="34"/>
      <c r="C851" s="34"/>
      <c r="D851" s="34"/>
      <c r="E851" s="34"/>
      <c r="F851" s="34"/>
      <c r="G851" s="34"/>
      <c r="H851" s="34"/>
    </row>
    <row r="852" spans="1:8" x14ac:dyDescent="0.2">
      <c r="A852" s="34"/>
      <c r="B852" s="34"/>
      <c r="C852" s="34"/>
      <c r="D852" s="34"/>
      <c r="E852" s="34"/>
      <c r="F852" s="34"/>
      <c r="G852" s="34"/>
      <c r="H852" s="34"/>
    </row>
    <row r="853" spans="1:8" x14ac:dyDescent="0.2">
      <c r="A853" s="34"/>
      <c r="B853" s="34"/>
      <c r="C853" s="34"/>
      <c r="D853" s="34"/>
      <c r="E853" s="34"/>
      <c r="F853" s="34"/>
      <c r="G853" s="34"/>
      <c r="H853" s="34"/>
    </row>
    <row r="854" spans="1:8" x14ac:dyDescent="0.2">
      <c r="A854" s="34"/>
      <c r="B854" s="34"/>
      <c r="C854" s="34"/>
      <c r="D854" s="34"/>
      <c r="E854" s="34"/>
      <c r="F854" s="34"/>
      <c r="G854" s="34"/>
      <c r="H854" s="34"/>
    </row>
    <row r="855" spans="1:8" x14ac:dyDescent="0.2">
      <c r="A855" s="34"/>
      <c r="B855" s="34"/>
      <c r="C855" s="34"/>
      <c r="D855" s="34"/>
      <c r="E855" s="34"/>
      <c r="F855" s="34"/>
      <c r="G855" s="34"/>
      <c r="H855" s="34"/>
    </row>
    <row r="856" spans="1:8" x14ac:dyDescent="0.2">
      <c r="A856" s="34"/>
      <c r="B856" s="34"/>
      <c r="C856" s="34"/>
      <c r="D856" s="34"/>
      <c r="E856" s="34"/>
      <c r="F856" s="34"/>
      <c r="G856" s="34"/>
      <c r="H856" s="34"/>
    </row>
    <row r="857" spans="1:8" x14ac:dyDescent="0.2">
      <c r="A857" s="34"/>
      <c r="B857" s="34"/>
      <c r="C857" s="34"/>
      <c r="D857" s="34"/>
      <c r="E857" s="34"/>
      <c r="F857" s="34"/>
      <c r="G857" s="34"/>
      <c r="H857" s="34"/>
    </row>
    <row r="858" spans="1:8" x14ac:dyDescent="0.2">
      <c r="A858" s="34"/>
      <c r="B858" s="34"/>
      <c r="C858" s="34"/>
      <c r="D858" s="34"/>
      <c r="E858" s="34"/>
      <c r="F858" s="34"/>
      <c r="G858" s="34"/>
      <c r="H858" s="34"/>
    </row>
    <row r="859" spans="1:8" x14ac:dyDescent="0.2">
      <c r="A859" s="34"/>
      <c r="B859" s="34"/>
      <c r="C859" s="34"/>
      <c r="D859" s="34"/>
      <c r="E859" s="34"/>
      <c r="F859" s="34"/>
      <c r="G859" s="34"/>
      <c r="H859" s="34"/>
    </row>
    <row r="860" spans="1:8" x14ac:dyDescent="0.2">
      <c r="A860" s="34"/>
      <c r="B860" s="34"/>
      <c r="C860" s="34"/>
      <c r="D860" s="34"/>
      <c r="E860" s="34"/>
      <c r="F860" s="34"/>
      <c r="G860" s="34"/>
      <c r="H860" s="34"/>
    </row>
    <row r="861" spans="1:8" x14ac:dyDescent="0.2">
      <c r="A861" s="34"/>
      <c r="B861" s="34"/>
      <c r="C861" s="34"/>
      <c r="D861" s="34"/>
      <c r="E861" s="34"/>
      <c r="F861" s="34"/>
      <c r="G861" s="34"/>
      <c r="H861" s="34"/>
    </row>
    <row r="862" spans="1:8" x14ac:dyDescent="0.2">
      <c r="A862" s="34"/>
      <c r="B862" s="34"/>
      <c r="C862" s="34"/>
      <c r="D862" s="34"/>
      <c r="E862" s="34"/>
      <c r="F862" s="34"/>
      <c r="G862" s="34"/>
      <c r="H862" s="34"/>
    </row>
    <row r="863" spans="1:8" x14ac:dyDescent="0.2">
      <c r="A863" s="34"/>
      <c r="B863" s="34"/>
      <c r="C863" s="34"/>
      <c r="D863" s="34"/>
      <c r="E863" s="34"/>
      <c r="F863" s="34"/>
      <c r="G863" s="34"/>
      <c r="H863" s="34"/>
    </row>
    <row r="864" spans="1:8" x14ac:dyDescent="0.2">
      <c r="A864" s="34"/>
      <c r="B864" s="34"/>
      <c r="C864" s="34"/>
      <c r="D864" s="34"/>
      <c r="E864" s="34"/>
      <c r="F864" s="34"/>
      <c r="G864" s="34"/>
      <c r="H864" s="34"/>
    </row>
    <row r="865" spans="1:8" x14ac:dyDescent="0.2">
      <c r="A865" s="34"/>
      <c r="B865" s="34"/>
      <c r="C865" s="34"/>
      <c r="D865" s="34"/>
      <c r="E865" s="34"/>
      <c r="F865" s="34"/>
      <c r="G865" s="34"/>
      <c r="H865" s="34"/>
    </row>
    <row r="866" spans="1:8" x14ac:dyDescent="0.2">
      <c r="A866" s="34"/>
      <c r="B866" s="34"/>
      <c r="C866" s="34"/>
      <c r="D866" s="34"/>
      <c r="E866" s="34"/>
      <c r="F866" s="34"/>
      <c r="G866" s="34"/>
      <c r="H866" s="34"/>
    </row>
    <row r="867" spans="1:8" x14ac:dyDescent="0.2">
      <c r="A867" s="34"/>
      <c r="B867" s="34"/>
      <c r="C867" s="34"/>
      <c r="D867" s="34"/>
      <c r="E867" s="34"/>
      <c r="F867" s="34"/>
      <c r="G867" s="34"/>
      <c r="H867" s="34"/>
    </row>
    <row r="868" spans="1:8" x14ac:dyDescent="0.2">
      <c r="A868" s="34"/>
      <c r="B868" s="34"/>
      <c r="C868" s="34"/>
      <c r="D868" s="34"/>
      <c r="E868" s="34"/>
      <c r="F868" s="34"/>
      <c r="G868" s="34"/>
      <c r="H868" s="34"/>
    </row>
    <row r="869" spans="1:8" x14ac:dyDescent="0.2">
      <c r="A869" s="34"/>
      <c r="B869" s="34"/>
      <c r="C869" s="34"/>
      <c r="D869" s="34"/>
      <c r="E869" s="34"/>
      <c r="F869" s="34"/>
      <c r="G869" s="34"/>
      <c r="H869" s="34"/>
    </row>
    <row r="870" spans="1:8" x14ac:dyDescent="0.2">
      <c r="A870" s="34"/>
      <c r="B870" s="34"/>
      <c r="C870" s="34"/>
      <c r="D870" s="34"/>
      <c r="E870" s="34"/>
      <c r="F870" s="34"/>
      <c r="G870" s="34"/>
      <c r="H870" s="34"/>
    </row>
    <row r="871" spans="1:8" x14ac:dyDescent="0.2">
      <c r="A871" s="34"/>
      <c r="B871" s="34"/>
      <c r="C871" s="34"/>
      <c r="D871" s="34"/>
      <c r="E871" s="34"/>
      <c r="F871" s="34"/>
      <c r="G871" s="34"/>
      <c r="H871" s="34"/>
    </row>
    <row r="872" spans="1:8" x14ac:dyDescent="0.2">
      <c r="A872" s="34"/>
      <c r="B872" s="34"/>
      <c r="C872" s="34"/>
      <c r="D872" s="34"/>
      <c r="E872" s="34"/>
      <c r="F872" s="34"/>
      <c r="G872" s="34"/>
      <c r="H872" s="34"/>
    </row>
    <row r="873" spans="1:8" x14ac:dyDescent="0.2">
      <c r="A873" s="34"/>
      <c r="B873" s="34"/>
      <c r="C873" s="34"/>
      <c r="D873" s="34"/>
      <c r="E873" s="34"/>
      <c r="F873" s="34"/>
      <c r="G873" s="34"/>
      <c r="H873" s="34"/>
    </row>
    <row r="874" spans="1:8" x14ac:dyDescent="0.2">
      <c r="A874" s="34"/>
      <c r="B874" s="34"/>
      <c r="C874" s="34"/>
      <c r="D874" s="34"/>
      <c r="E874" s="34"/>
      <c r="F874" s="34"/>
      <c r="G874" s="34"/>
      <c r="H874" s="34"/>
    </row>
    <row r="875" spans="1:8" x14ac:dyDescent="0.2">
      <c r="A875" s="34"/>
      <c r="B875" s="34"/>
      <c r="C875" s="34"/>
      <c r="D875" s="34"/>
      <c r="E875" s="34"/>
      <c r="F875" s="34"/>
      <c r="G875" s="34"/>
      <c r="H875" s="34"/>
    </row>
    <row r="876" spans="1:8" x14ac:dyDescent="0.2">
      <c r="A876" s="34"/>
      <c r="B876" s="34"/>
      <c r="C876" s="34"/>
      <c r="D876" s="34"/>
      <c r="E876" s="34"/>
      <c r="F876" s="34"/>
      <c r="G876" s="34"/>
      <c r="H876" s="34"/>
    </row>
    <row r="877" spans="1:8" x14ac:dyDescent="0.2">
      <c r="A877" s="34"/>
      <c r="B877" s="34"/>
      <c r="C877" s="34"/>
      <c r="D877" s="34"/>
      <c r="E877" s="34"/>
      <c r="F877" s="34"/>
      <c r="G877" s="34"/>
      <c r="H877" s="34"/>
    </row>
    <row r="878" spans="1:8" x14ac:dyDescent="0.2">
      <c r="A878" s="34"/>
      <c r="B878" s="34"/>
      <c r="C878" s="34"/>
      <c r="D878" s="34"/>
      <c r="E878" s="34"/>
      <c r="F878" s="34"/>
      <c r="G878" s="34"/>
      <c r="H878" s="34"/>
    </row>
    <row r="879" spans="1:8" x14ac:dyDescent="0.2">
      <c r="A879" s="34"/>
      <c r="B879" s="34"/>
      <c r="C879" s="34"/>
      <c r="D879" s="34"/>
      <c r="E879" s="34"/>
      <c r="F879" s="34"/>
      <c r="G879" s="34"/>
      <c r="H879" s="34"/>
    </row>
    <row r="880" spans="1:8" x14ac:dyDescent="0.2">
      <c r="A880" s="34"/>
      <c r="B880" s="34"/>
      <c r="C880" s="34"/>
      <c r="D880" s="34"/>
      <c r="E880" s="34"/>
      <c r="F880" s="34"/>
      <c r="G880" s="34"/>
      <c r="H880" s="34"/>
    </row>
    <row r="881" spans="1:8" x14ac:dyDescent="0.2">
      <c r="A881" s="34"/>
      <c r="B881" s="34"/>
      <c r="C881" s="34"/>
      <c r="D881" s="34"/>
      <c r="E881" s="34"/>
      <c r="F881" s="34"/>
      <c r="G881" s="34"/>
      <c r="H881" s="34"/>
    </row>
    <row r="882" spans="1:8" x14ac:dyDescent="0.2">
      <c r="A882" s="34"/>
      <c r="B882" s="34"/>
      <c r="C882" s="34"/>
      <c r="D882" s="34"/>
      <c r="E882" s="34"/>
      <c r="F882" s="34"/>
      <c r="G882" s="34"/>
      <c r="H882" s="34"/>
    </row>
    <row r="883" spans="1:8" x14ac:dyDescent="0.2">
      <c r="A883" s="34"/>
      <c r="B883" s="34"/>
      <c r="C883" s="34"/>
      <c r="D883" s="34"/>
      <c r="E883" s="34"/>
      <c r="F883" s="34"/>
      <c r="G883" s="34"/>
      <c r="H883" s="34"/>
    </row>
    <row r="884" spans="1:8" x14ac:dyDescent="0.2">
      <c r="A884" s="34"/>
      <c r="B884" s="34"/>
      <c r="C884" s="34"/>
      <c r="D884" s="34"/>
      <c r="E884" s="34"/>
      <c r="F884" s="34"/>
      <c r="G884" s="34"/>
      <c r="H884" s="34"/>
    </row>
    <row r="885" spans="1:8" x14ac:dyDescent="0.2">
      <c r="A885" s="34"/>
      <c r="B885" s="34"/>
      <c r="C885" s="34"/>
      <c r="D885" s="34"/>
      <c r="E885" s="34"/>
      <c r="F885" s="34"/>
      <c r="G885" s="34"/>
      <c r="H885" s="34"/>
    </row>
    <row r="886" spans="1:8" x14ac:dyDescent="0.2">
      <c r="A886" s="34"/>
      <c r="B886" s="34"/>
      <c r="C886" s="34"/>
      <c r="D886" s="34"/>
      <c r="E886" s="34"/>
      <c r="F886" s="34"/>
      <c r="G886" s="34"/>
      <c r="H886" s="34"/>
    </row>
    <row r="887" spans="1:8" x14ac:dyDescent="0.2">
      <c r="A887" s="34"/>
      <c r="B887" s="34"/>
      <c r="C887" s="34"/>
      <c r="D887" s="34"/>
      <c r="E887" s="34"/>
      <c r="F887" s="34"/>
      <c r="G887" s="34"/>
      <c r="H887" s="34"/>
    </row>
    <row r="888" spans="1:8" x14ac:dyDescent="0.2">
      <c r="A888" s="34"/>
      <c r="B888" s="34"/>
      <c r="C888" s="34"/>
      <c r="D888" s="34"/>
      <c r="E888" s="34"/>
      <c r="F888" s="34"/>
      <c r="G888" s="34"/>
      <c r="H888" s="34"/>
    </row>
    <row r="889" spans="1:8" x14ac:dyDescent="0.2">
      <c r="A889" s="34"/>
      <c r="B889" s="34"/>
      <c r="C889" s="34"/>
      <c r="D889" s="34"/>
      <c r="E889" s="34"/>
      <c r="F889" s="34"/>
      <c r="G889" s="34"/>
      <c r="H889" s="34"/>
    </row>
    <row r="890" spans="1:8" x14ac:dyDescent="0.2">
      <c r="A890" s="34"/>
      <c r="B890" s="34"/>
      <c r="C890" s="34"/>
      <c r="D890" s="34"/>
      <c r="E890" s="34"/>
      <c r="F890" s="34"/>
      <c r="G890" s="34"/>
      <c r="H890" s="34"/>
    </row>
    <row r="891" spans="1:8" x14ac:dyDescent="0.2">
      <c r="A891" s="34"/>
      <c r="B891" s="34"/>
      <c r="C891" s="34"/>
      <c r="D891" s="34"/>
      <c r="E891" s="34"/>
      <c r="F891" s="34"/>
      <c r="G891" s="34"/>
      <c r="H891" s="34"/>
    </row>
    <row r="892" spans="1:8" x14ac:dyDescent="0.2">
      <c r="A892" s="34"/>
      <c r="B892" s="34"/>
      <c r="C892" s="34"/>
      <c r="D892" s="34"/>
      <c r="E892" s="34"/>
      <c r="F892" s="34"/>
      <c r="G892" s="34"/>
      <c r="H892" s="34"/>
    </row>
    <row r="893" spans="1:8" x14ac:dyDescent="0.2">
      <c r="A893" s="34"/>
      <c r="B893" s="34"/>
      <c r="C893" s="34"/>
      <c r="D893" s="34"/>
      <c r="E893" s="34"/>
      <c r="F893" s="34"/>
      <c r="G893" s="34"/>
      <c r="H893" s="34"/>
    </row>
    <row r="894" spans="1:8" x14ac:dyDescent="0.2">
      <c r="A894" s="34"/>
      <c r="B894" s="34"/>
      <c r="C894" s="34"/>
      <c r="D894" s="34"/>
      <c r="E894" s="34"/>
      <c r="F894" s="34"/>
      <c r="G894" s="34"/>
      <c r="H894" s="34"/>
    </row>
    <row r="895" spans="1:8" x14ac:dyDescent="0.2">
      <c r="A895" s="34"/>
      <c r="B895" s="34"/>
      <c r="C895" s="34"/>
      <c r="D895" s="34"/>
      <c r="E895" s="34"/>
      <c r="F895" s="34"/>
      <c r="G895" s="34"/>
      <c r="H895" s="34"/>
    </row>
    <row r="896" spans="1:8" x14ac:dyDescent="0.2">
      <c r="A896" s="34"/>
      <c r="B896" s="34"/>
      <c r="C896" s="34"/>
      <c r="D896" s="34"/>
      <c r="E896" s="34"/>
      <c r="F896" s="34"/>
      <c r="G896" s="34"/>
      <c r="H896" s="34"/>
    </row>
    <row r="897" spans="1:8" x14ac:dyDescent="0.2">
      <c r="A897" s="34"/>
      <c r="B897" s="34"/>
      <c r="C897" s="34"/>
      <c r="D897" s="34"/>
      <c r="E897" s="34"/>
      <c r="F897" s="34"/>
      <c r="G897" s="34"/>
      <c r="H897" s="34"/>
    </row>
    <row r="898" spans="1:8" x14ac:dyDescent="0.2">
      <c r="A898" s="34"/>
      <c r="B898" s="34"/>
      <c r="C898" s="34"/>
      <c r="D898" s="34"/>
      <c r="E898" s="34"/>
      <c r="F898" s="34"/>
      <c r="G898" s="34"/>
      <c r="H898" s="34"/>
    </row>
    <row r="899" spans="1:8" x14ac:dyDescent="0.2">
      <c r="A899" s="34"/>
      <c r="B899" s="34"/>
      <c r="C899" s="34"/>
      <c r="D899" s="34"/>
      <c r="E899" s="34"/>
      <c r="F899" s="34"/>
      <c r="G899" s="34"/>
      <c r="H899" s="34"/>
    </row>
    <row r="900" spans="1:8" x14ac:dyDescent="0.2">
      <c r="A900" s="34"/>
      <c r="B900" s="34"/>
      <c r="C900" s="34"/>
      <c r="D900" s="34"/>
      <c r="E900" s="34"/>
      <c r="F900" s="34"/>
      <c r="G900" s="34"/>
      <c r="H900" s="34"/>
    </row>
    <row r="901" spans="1:8" x14ac:dyDescent="0.2">
      <c r="A901" s="34"/>
      <c r="B901" s="34"/>
      <c r="C901" s="34"/>
      <c r="D901" s="34"/>
      <c r="E901" s="34"/>
      <c r="F901" s="34"/>
      <c r="G901" s="34"/>
      <c r="H901" s="34"/>
    </row>
    <row r="902" spans="1:8" x14ac:dyDescent="0.2">
      <c r="A902" s="34"/>
      <c r="B902" s="34"/>
      <c r="C902" s="34"/>
      <c r="D902" s="34"/>
      <c r="E902" s="34"/>
      <c r="F902" s="34"/>
      <c r="G902" s="34"/>
      <c r="H902" s="34"/>
    </row>
    <row r="903" spans="1:8" x14ac:dyDescent="0.2">
      <c r="A903" s="34"/>
      <c r="B903" s="34"/>
      <c r="C903" s="34"/>
      <c r="D903" s="34"/>
      <c r="E903" s="34"/>
      <c r="F903" s="34"/>
      <c r="G903" s="34"/>
      <c r="H903" s="34"/>
    </row>
    <row r="904" spans="1:8" x14ac:dyDescent="0.2">
      <c r="A904" s="34"/>
      <c r="B904" s="34"/>
      <c r="C904" s="34"/>
      <c r="D904" s="34"/>
      <c r="E904" s="34"/>
      <c r="F904" s="34"/>
      <c r="G904" s="34"/>
      <c r="H904" s="34"/>
    </row>
    <row r="905" spans="1:8" x14ac:dyDescent="0.2">
      <c r="A905" s="34"/>
      <c r="B905" s="34"/>
      <c r="C905" s="34"/>
      <c r="D905" s="34"/>
      <c r="E905" s="34"/>
      <c r="F905" s="34"/>
      <c r="G905" s="34"/>
      <c r="H905" s="34"/>
    </row>
    <row r="906" spans="1:8" x14ac:dyDescent="0.2">
      <c r="A906" s="34"/>
      <c r="B906" s="34"/>
      <c r="C906" s="34"/>
      <c r="D906" s="34"/>
      <c r="E906" s="34"/>
      <c r="F906" s="34"/>
      <c r="G906" s="34"/>
      <c r="H906" s="34"/>
    </row>
    <row r="907" spans="1:8" x14ac:dyDescent="0.2">
      <c r="A907" s="34"/>
      <c r="B907" s="34"/>
      <c r="C907" s="34"/>
      <c r="D907" s="34"/>
      <c r="E907" s="34"/>
      <c r="F907" s="34"/>
      <c r="G907" s="34"/>
      <c r="H907" s="34"/>
    </row>
    <row r="908" spans="1:8" x14ac:dyDescent="0.2">
      <c r="A908" s="34"/>
      <c r="B908" s="34"/>
      <c r="C908" s="34"/>
      <c r="D908" s="34"/>
      <c r="E908" s="34"/>
      <c r="F908" s="34"/>
      <c r="G908" s="34"/>
      <c r="H908" s="34"/>
    </row>
    <row r="909" spans="1:8" x14ac:dyDescent="0.2">
      <c r="A909" s="34"/>
      <c r="B909" s="34"/>
      <c r="C909" s="34"/>
      <c r="D909" s="34"/>
      <c r="E909" s="34"/>
      <c r="F909" s="34"/>
      <c r="G909" s="34"/>
      <c r="H909" s="34"/>
    </row>
    <row r="910" spans="1:8" x14ac:dyDescent="0.2">
      <c r="A910" s="34"/>
      <c r="B910" s="34"/>
      <c r="C910" s="34"/>
      <c r="D910" s="34"/>
      <c r="E910" s="34"/>
      <c r="F910" s="34"/>
      <c r="G910" s="34"/>
      <c r="H910" s="34"/>
    </row>
    <row r="911" spans="1:8" x14ac:dyDescent="0.2">
      <c r="A911" s="34"/>
      <c r="B911" s="34"/>
      <c r="C911" s="34"/>
      <c r="D911" s="34"/>
      <c r="E911" s="34"/>
      <c r="F911" s="34"/>
      <c r="G911" s="34"/>
      <c r="H911" s="34"/>
    </row>
    <row r="912" spans="1:8" x14ac:dyDescent="0.2">
      <c r="A912" s="34"/>
      <c r="B912" s="34"/>
      <c r="C912" s="34"/>
      <c r="D912" s="34"/>
      <c r="E912" s="34"/>
      <c r="F912" s="34"/>
      <c r="G912" s="34"/>
      <c r="H912" s="34"/>
    </row>
    <row r="913" spans="1:8" x14ac:dyDescent="0.2">
      <c r="A913" s="34"/>
      <c r="B913" s="34"/>
      <c r="C913" s="34"/>
      <c r="D913" s="34"/>
      <c r="E913" s="34"/>
      <c r="F913" s="34"/>
      <c r="G913" s="34"/>
      <c r="H913" s="34"/>
    </row>
    <row r="914" spans="1:8" x14ac:dyDescent="0.2">
      <c r="A914" s="34"/>
      <c r="B914" s="34"/>
      <c r="C914" s="34"/>
      <c r="D914" s="34"/>
      <c r="E914" s="34"/>
      <c r="F914" s="34"/>
      <c r="G914" s="34"/>
      <c r="H914" s="34"/>
    </row>
    <row r="915" spans="1:8" x14ac:dyDescent="0.2">
      <c r="A915" s="34"/>
      <c r="B915" s="34"/>
      <c r="C915" s="34"/>
      <c r="D915" s="34"/>
      <c r="E915" s="34"/>
      <c r="F915" s="34"/>
      <c r="G915" s="34"/>
      <c r="H915" s="34"/>
    </row>
    <row r="916" spans="1:8" x14ac:dyDescent="0.2">
      <c r="A916" s="34"/>
      <c r="B916" s="34"/>
      <c r="C916" s="34"/>
      <c r="D916" s="34"/>
      <c r="E916" s="34"/>
      <c r="F916" s="34"/>
      <c r="G916" s="34"/>
      <c r="H916" s="34"/>
    </row>
    <row r="917" spans="1:8" x14ac:dyDescent="0.2">
      <c r="A917" s="34"/>
      <c r="B917" s="34"/>
      <c r="C917" s="34"/>
      <c r="D917" s="34"/>
      <c r="E917" s="34"/>
      <c r="F917" s="34"/>
      <c r="G917" s="34"/>
      <c r="H917" s="34"/>
    </row>
    <row r="918" spans="1:8" x14ac:dyDescent="0.2">
      <c r="A918" s="34"/>
      <c r="B918" s="34"/>
      <c r="C918" s="34"/>
      <c r="D918" s="34"/>
      <c r="E918" s="34"/>
      <c r="F918" s="34"/>
      <c r="G918" s="34"/>
      <c r="H918" s="34"/>
    </row>
    <row r="919" spans="1:8" x14ac:dyDescent="0.2">
      <c r="A919" s="34"/>
      <c r="B919" s="34"/>
      <c r="C919" s="34"/>
      <c r="D919" s="34"/>
      <c r="E919" s="34"/>
      <c r="F919" s="34"/>
      <c r="G919" s="34"/>
      <c r="H919" s="34"/>
    </row>
  </sheetData>
  <mergeCells count="12">
    <mergeCell ref="I40:J40"/>
    <mergeCell ref="A1:A2"/>
    <mergeCell ref="B1:B2"/>
    <mergeCell ref="C1:C2"/>
    <mergeCell ref="F1:F2"/>
    <mergeCell ref="J18:L18"/>
    <mergeCell ref="J19:L19"/>
    <mergeCell ref="J20:L20"/>
    <mergeCell ref="J24:L24"/>
    <mergeCell ref="J26:L26"/>
    <mergeCell ref="A34:G34"/>
    <mergeCell ref="I34:N34"/>
  </mergeCells>
  <pageMargins left="0.75" right="0.75" top="1" bottom="1" header="0.5" footer="0.5"/>
  <pageSetup paperSize="9" scale="10" orientation="landscape"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37"/>
  <sheetViews>
    <sheetView zoomScale="120" zoomScaleNormal="120" workbookViewId="0">
      <selection activeCell="E27" sqref="E27"/>
    </sheetView>
  </sheetViews>
  <sheetFormatPr defaultRowHeight="12.75" x14ac:dyDescent="0.2"/>
  <cols>
    <col min="1" max="1" width="38.1640625" bestFit="1" customWidth="1"/>
    <col min="2" max="2" width="25.33203125" customWidth="1"/>
    <col min="3" max="3" width="25.1640625" customWidth="1"/>
    <col min="4" max="4" width="23" customWidth="1"/>
    <col min="5" max="5" width="21" customWidth="1"/>
    <col min="7" max="7" width="12.1640625" bestFit="1" customWidth="1"/>
    <col min="11" max="11" width="10.33203125" bestFit="1" customWidth="1"/>
    <col min="12" max="12" width="9.6640625" bestFit="1" customWidth="1"/>
    <col min="14" max="14" width="13.1640625" bestFit="1" customWidth="1"/>
  </cols>
  <sheetData>
    <row r="1" spans="1:36" ht="12.75" customHeight="1" x14ac:dyDescent="0.2">
      <c r="A1" s="327" t="s">
        <v>115</v>
      </c>
      <c r="B1" s="329" t="s">
        <v>116</v>
      </c>
      <c r="C1" s="329" t="s">
        <v>1</v>
      </c>
      <c r="D1" s="331" t="s">
        <v>2</v>
      </c>
      <c r="E1" s="164"/>
      <c r="F1" s="164"/>
      <c r="G1" s="164"/>
      <c r="H1" s="164"/>
      <c r="I1" s="164"/>
      <c r="J1" s="164"/>
      <c r="K1" s="164"/>
      <c r="L1" s="164"/>
      <c r="M1" s="164"/>
      <c r="N1" s="164"/>
      <c r="O1" s="164"/>
      <c r="P1" s="164"/>
      <c r="Q1" s="164"/>
      <c r="R1" s="164"/>
      <c r="S1" s="164"/>
      <c r="T1" s="164"/>
      <c r="U1" s="164"/>
      <c r="V1" s="164"/>
      <c r="W1" s="164"/>
      <c r="X1" s="164"/>
      <c r="Y1" s="164"/>
      <c r="Z1" s="164"/>
      <c r="AA1" s="164"/>
      <c r="AB1" s="164"/>
      <c r="AC1" s="4"/>
      <c r="AD1" s="4"/>
      <c r="AE1" s="4"/>
      <c r="AF1" s="4"/>
      <c r="AG1" s="4"/>
      <c r="AH1" s="4"/>
      <c r="AI1" s="4"/>
      <c r="AJ1" s="4"/>
    </row>
    <row r="2" spans="1:36" ht="19.5" customHeight="1" x14ac:dyDescent="0.2">
      <c r="A2" s="328"/>
      <c r="B2" s="330"/>
      <c r="C2" s="330"/>
      <c r="D2" s="332"/>
      <c r="E2" s="164"/>
      <c r="F2" s="164"/>
      <c r="G2" s="164"/>
      <c r="H2" s="164"/>
      <c r="I2" s="164"/>
      <c r="J2" s="164"/>
      <c r="K2" s="164"/>
      <c r="L2" s="164"/>
      <c r="M2" s="164"/>
      <c r="N2" s="164"/>
      <c r="O2" s="164"/>
      <c r="P2" s="164"/>
      <c r="Q2" s="164"/>
      <c r="R2" s="164"/>
      <c r="S2" s="164"/>
      <c r="T2" s="164"/>
      <c r="U2" s="164"/>
      <c r="V2" s="164"/>
      <c r="W2" s="164"/>
      <c r="X2" s="164"/>
      <c r="Y2" s="164"/>
      <c r="Z2" s="164"/>
      <c r="AA2" s="164"/>
      <c r="AB2" s="164"/>
      <c r="AC2" s="4"/>
      <c r="AD2" s="4"/>
      <c r="AE2" s="4"/>
      <c r="AF2" s="4"/>
      <c r="AG2" s="4"/>
      <c r="AH2" s="4"/>
      <c r="AI2" s="4"/>
      <c r="AJ2" s="4"/>
    </row>
    <row r="3" spans="1:36" x14ac:dyDescent="0.2">
      <c r="A3" s="174" t="s">
        <v>3</v>
      </c>
      <c r="B3" s="175"/>
      <c r="C3" s="176"/>
      <c r="D3" s="177"/>
      <c r="E3" s="164"/>
      <c r="F3" s="164"/>
      <c r="G3" s="164"/>
      <c r="H3" s="164"/>
      <c r="I3" s="164"/>
      <c r="J3" s="164"/>
      <c r="K3" s="164"/>
      <c r="L3" s="164"/>
      <c r="M3" s="164"/>
      <c r="N3" s="164"/>
      <c r="O3" s="164"/>
      <c r="P3" s="164"/>
      <c r="Q3" s="164"/>
      <c r="R3" s="164"/>
      <c r="S3" s="164"/>
      <c r="T3" s="164"/>
      <c r="U3" s="164"/>
      <c r="V3" s="164"/>
      <c r="W3" s="164"/>
      <c r="X3" s="164"/>
      <c r="Y3" s="164"/>
      <c r="Z3" s="164"/>
      <c r="AA3" s="164"/>
      <c r="AB3" s="164"/>
      <c r="AC3" s="4"/>
      <c r="AD3" s="4"/>
      <c r="AE3" s="4"/>
      <c r="AF3" s="4"/>
      <c r="AG3" s="4"/>
      <c r="AH3" s="4"/>
      <c r="AI3" s="4"/>
      <c r="AJ3" s="4"/>
    </row>
    <row r="4" spans="1:36" x14ac:dyDescent="0.2">
      <c r="A4" s="178" t="s">
        <v>4</v>
      </c>
      <c r="B4" s="179">
        <f>+'FTT PF'!M40</f>
        <v>30249.996000000003</v>
      </c>
      <c r="C4" s="176">
        <f>+B4</f>
        <v>30249.996000000003</v>
      </c>
      <c r="D4" s="177">
        <f>+'FTT PF'!M37</f>
        <v>28846.15</v>
      </c>
      <c r="E4" s="164"/>
      <c r="F4" s="164"/>
      <c r="G4" s="164"/>
      <c r="H4" s="164"/>
      <c r="I4" s="164"/>
      <c r="J4" s="165"/>
      <c r="K4" s="165">
        <v>39899</v>
      </c>
      <c r="L4" s="165">
        <v>40057</v>
      </c>
      <c r="M4" s="165"/>
      <c r="N4" s="164"/>
      <c r="O4" s="164"/>
      <c r="P4" s="164"/>
      <c r="Q4" s="164"/>
      <c r="R4" s="164"/>
      <c r="S4" s="164"/>
      <c r="T4" s="164"/>
      <c r="U4" s="164"/>
      <c r="V4" s="164"/>
      <c r="W4" s="164"/>
      <c r="X4" s="164"/>
      <c r="Y4" s="164"/>
      <c r="Z4" s="164"/>
      <c r="AA4" s="164"/>
      <c r="AB4" s="164"/>
      <c r="AC4" s="4"/>
      <c r="AD4" s="4"/>
      <c r="AE4" s="4"/>
      <c r="AF4" s="4"/>
      <c r="AG4" s="4"/>
      <c r="AH4" s="4"/>
      <c r="AI4" s="4"/>
      <c r="AJ4" s="4"/>
    </row>
    <row r="5" spans="1:36" x14ac:dyDescent="0.2">
      <c r="A5" s="178" t="s">
        <v>5</v>
      </c>
      <c r="B5" s="179">
        <f>+'Vademecum costi'!F58</f>
        <v>17805.915000000001</v>
      </c>
      <c r="C5" s="176">
        <f>+B5</f>
        <v>17805.915000000001</v>
      </c>
      <c r="D5" s="177">
        <f>+B5</f>
        <v>17805.915000000001</v>
      </c>
      <c r="E5" s="164"/>
      <c r="F5" s="164"/>
      <c r="G5" s="164"/>
      <c r="H5" s="164"/>
      <c r="I5" s="164"/>
      <c r="J5" s="165"/>
      <c r="K5" s="165">
        <v>40056</v>
      </c>
      <c r="L5" s="165">
        <v>40178</v>
      </c>
      <c r="M5" s="165"/>
      <c r="N5" s="164"/>
      <c r="O5" s="164"/>
      <c r="P5" s="164"/>
      <c r="Q5" s="164"/>
      <c r="R5" s="164"/>
      <c r="S5" s="164"/>
      <c r="T5" s="164"/>
      <c r="U5" s="164"/>
      <c r="V5" s="164"/>
      <c r="W5" s="164"/>
      <c r="X5" s="164"/>
      <c r="Y5" s="164"/>
      <c r="Z5" s="164"/>
      <c r="AA5" s="164"/>
      <c r="AB5" s="164"/>
      <c r="AC5" s="4"/>
      <c r="AD5" s="4"/>
      <c r="AE5" s="4"/>
      <c r="AF5" s="4"/>
      <c r="AG5" s="4"/>
      <c r="AH5" s="4"/>
      <c r="AI5" s="4"/>
      <c r="AJ5" s="4"/>
    </row>
    <row r="6" spans="1:36" x14ac:dyDescent="0.2">
      <c r="A6" s="178" t="s">
        <v>6</v>
      </c>
      <c r="B6" s="180">
        <f>+B4-B5</f>
        <v>12444.081000000002</v>
      </c>
      <c r="C6" s="176">
        <f>+C4-C5</f>
        <v>12444.081000000002</v>
      </c>
      <c r="D6" s="177">
        <f>+C6</f>
        <v>12444.081000000002</v>
      </c>
      <c r="E6" s="164"/>
      <c r="F6" s="164"/>
      <c r="G6" s="164"/>
      <c r="H6" s="164"/>
      <c r="I6" s="164"/>
      <c r="J6" s="165"/>
      <c r="K6" s="165"/>
      <c r="L6" s="165"/>
      <c r="M6" s="165"/>
      <c r="N6" s="164"/>
      <c r="O6" s="164"/>
      <c r="P6" s="164"/>
      <c r="Q6" s="164"/>
      <c r="R6" s="164"/>
      <c r="S6" s="164"/>
      <c r="T6" s="164"/>
      <c r="U6" s="164"/>
      <c r="V6" s="164"/>
      <c r="W6" s="164"/>
      <c r="X6" s="164"/>
      <c r="Y6" s="164"/>
      <c r="Z6" s="164"/>
      <c r="AA6" s="164"/>
      <c r="AB6" s="164"/>
      <c r="AC6" s="4"/>
      <c r="AD6" s="4"/>
      <c r="AE6" s="4"/>
      <c r="AF6" s="4"/>
      <c r="AG6" s="4"/>
      <c r="AH6" s="4"/>
      <c r="AI6" s="4"/>
      <c r="AJ6" s="4"/>
    </row>
    <row r="7" spans="1:36" x14ac:dyDescent="0.2">
      <c r="A7" s="178" t="s">
        <v>45</v>
      </c>
      <c r="B7" s="181"/>
      <c r="C7" s="182"/>
      <c r="D7" s="183">
        <v>0.04</v>
      </c>
      <c r="E7" s="164"/>
      <c r="F7" s="164"/>
      <c r="G7" s="164"/>
      <c r="H7" s="164"/>
      <c r="I7" s="164"/>
      <c r="J7" s="166"/>
      <c r="K7" s="166">
        <f>+K5-K4</f>
        <v>157</v>
      </c>
      <c r="L7" s="166">
        <f>+L5-L4</f>
        <v>121</v>
      </c>
      <c r="M7" s="166"/>
      <c r="N7" s="164"/>
      <c r="O7" s="164"/>
      <c r="P7" s="164"/>
      <c r="Q7" s="164"/>
      <c r="R7" s="164"/>
      <c r="S7" s="164"/>
      <c r="T7" s="164"/>
      <c r="U7" s="164"/>
      <c r="V7" s="164"/>
      <c r="W7" s="164"/>
      <c r="X7" s="164"/>
      <c r="Y7" s="164"/>
      <c r="Z7" s="164"/>
      <c r="AA7" s="164"/>
      <c r="AB7" s="164"/>
      <c r="AC7" s="4"/>
      <c r="AD7" s="4"/>
      <c r="AE7" s="4"/>
      <c r="AF7" s="4"/>
      <c r="AG7" s="4"/>
      <c r="AH7" s="4"/>
      <c r="AI7" s="4"/>
      <c r="AJ7" s="4"/>
    </row>
    <row r="8" spans="1:36" x14ac:dyDescent="0.2">
      <c r="A8" s="178" t="s">
        <v>17</v>
      </c>
      <c r="B8" s="180"/>
      <c r="C8" s="176"/>
      <c r="D8" s="177">
        <f>+D4*D7</f>
        <v>1153.846</v>
      </c>
      <c r="E8" s="164"/>
      <c r="F8" s="164"/>
      <c r="G8" s="164"/>
      <c r="H8" s="164"/>
      <c r="I8" s="164"/>
      <c r="J8" s="166"/>
      <c r="K8" s="166">
        <f>+K7/7</f>
        <v>22.428571428571427</v>
      </c>
      <c r="L8" s="166">
        <f>+L7/7</f>
        <v>17.285714285714285</v>
      </c>
      <c r="M8" s="166"/>
      <c r="N8" s="164"/>
      <c r="O8" s="164"/>
      <c r="P8" s="164"/>
      <c r="Q8" s="164"/>
      <c r="R8" s="164"/>
      <c r="S8" s="164"/>
      <c r="T8" s="164"/>
      <c r="U8" s="164"/>
      <c r="V8" s="164"/>
      <c r="W8" s="164"/>
      <c r="X8" s="164"/>
      <c r="Y8" s="164"/>
      <c r="Z8" s="164"/>
      <c r="AA8" s="164"/>
      <c r="AB8" s="164"/>
      <c r="AC8" s="4"/>
      <c r="AD8" s="4"/>
      <c r="AE8" s="4"/>
      <c r="AF8" s="4"/>
      <c r="AG8" s="4"/>
      <c r="AH8" s="4"/>
      <c r="AI8" s="4"/>
      <c r="AJ8" s="4"/>
    </row>
    <row r="9" spans="1:36" x14ac:dyDescent="0.2">
      <c r="A9" s="178" t="s">
        <v>43</v>
      </c>
      <c r="B9" s="180"/>
      <c r="C9" s="176">
        <f>+B9</f>
        <v>0</v>
      </c>
      <c r="D9" s="177">
        <f>C9</f>
        <v>0</v>
      </c>
      <c r="E9" s="164"/>
      <c r="F9" s="164"/>
      <c r="G9" s="164"/>
      <c r="H9" s="164"/>
      <c r="I9" s="164"/>
      <c r="J9" s="166"/>
      <c r="K9" s="166">
        <v>3</v>
      </c>
      <c r="L9" s="166">
        <v>5</v>
      </c>
      <c r="M9" s="166"/>
      <c r="N9" s="164"/>
      <c r="O9" s="164"/>
      <c r="P9" s="164"/>
      <c r="Q9" s="164"/>
      <c r="R9" s="164"/>
      <c r="S9" s="164"/>
      <c r="T9" s="164"/>
      <c r="U9" s="164"/>
      <c r="V9" s="164"/>
      <c r="W9" s="164"/>
      <c r="X9" s="164"/>
      <c r="Y9" s="164"/>
      <c r="Z9" s="164"/>
      <c r="AA9" s="164"/>
      <c r="AB9" s="164"/>
      <c r="AC9" s="4"/>
      <c r="AD9" s="4"/>
      <c r="AE9" s="4"/>
      <c r="AF9" s="4"/>
      <c r="AG9" s="4"/>
      <c r="AH9" s="4"/>
      <c r="AI9" s="4"/>
      <c r="AJ9" s="4"/>
    </row>
    <row r="10" spans="1:36" x14ac:dyDescent="0.2">
      <c r="A10" s="178" t="s">
        <v>22</v>
      </c>
      <c r="B10" s="184">
        <f>+B9*0.3</f>
        <v>0</v>
      </c>
      <c r="C10" s="176">
        <f>+C9*0.5</f>
        <v>0</v>
      </c>
      <c r="D10" s="177">
        <f>+D9*0.5</f>
        <v>0</v>
      </c>
      <c r="E10" s="164"/>
      <c r="F10" s="164"/>
      <c r="G10" s="164"/>
      <c r="H10" s="164"/>
      <c r="I10" s="164"/>
      <c r="J10" s="166"/>
      <c r="K10" s="166">
        <f>+K9*K8</f>
        <v>67.285714285714278</v>
      </c>
      <c r="L10" s="166">
        <f>+L9*L8</f>
        <v>86.428571428571416</v>
      </c>
      <c r="M10" s="167">
        <f>+L10+K10</f>
        <v>153.71428571428569</v>
      </c>
      <c r="N10" s="164"/>
      <c r="O10" s="164"/>
      <c r="P10" s="164"/>
      <c r="Q10" s="164"/>
      <c r="R10" s="164"/>
      <c r="S10" s="164"/>
      <c r="T10" s="164"/>
      <c r="U10" s="164"/>
      <c r="V10" s="164"/>
      <c r="W10" s="164"/>
      <c r="X10" s="164"/>
      <c r="Y10" s="164"/>
      <c r="Z10" s="164"/>
      <c r="AA10" s="164"/>
      <c r="AB10" s="164"/>
      <c r="AC10" s="4"/>
      <c r="AD10" s="4"/>
      <c r="AE10" s="4"/>
      <c r="AF10" s="4"/>
      <c r="AG10" s="4"/>
      <c r="AH10" s="4"/>
      <c r="AI10" s="4"/>
      <c r="AJ10" s="4"/>
    </row>
    <row r="11" spans="1:36" x14ac:dyDescent="0.2">
      <c r="A11" s="178" t="s">
        <v>18</v>
      </c>
      <c r="B11" s="180">
        <f>IF(B8&lt;B9,B9,B8)</f>
        <v>0</v>
      </c>
      <c r="C11" s="185">
        <f>IF(C8&lt;C9,C9,C8)</f>
        <v>0</v>
      </c>
      <c r="D11" s="186">
        <f>IF(D8&lt;D9,D9,D8)</f>
        <v>1153.846</v>
      </c>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4"/>
      <c r="AD11" s="4"/>
      <c r="AE11" s="4"/>
      <c r="AF11" s="4"/>
      <c r="AG11" s="4"/>
      <c r="AH11" s="4"/>
      <c r="AI11" s="4"/>
      <c r="AJ11" s="4"/>
    </row>
    <row r="12" spans="1:36" x14ac:dyDescent="0.2">
      <c r="A12" s="178" t="s">
        <v>118</v>
      </c>
      <c r="B12" s="187" t="s">
        <v>9</v>
      </c>
      <c r="C12" s="188" t="s">
        <v>10</v>
      </c>
      <c r="D12" s="189" t="s">
        <v>9</v>
      </c>
      <c r="E12" s="164"/>
      <c r="F12" s="164"/>
      <c r="G12" s="164"/>
      <c r="H12" s="164"/>
      <c r="I12" s="164"/>
      <c r="J12" s="324" t="s">
        <v>23</v>
      </c>
      <c r="K12" s="324"/>
      <c r="L12" s="324"/>
      <c r="M12" s="164"/>
      <c r="N12" s="164"/>
      <c r="O12" s="164"/>
      <c r="P12" s="164"/>
      <c r="Q12" s="164"/>
      <c r="R12" s="164"/>
      <c r="S12" s="164"/>
      <c r="T12" s="164"/>
      <c r="U12" s="164"/>
      <c r="V12" s="164"/>
      <c r="W12" s="164"/>
      <c r="X12" s="164"/>
      <c r="Y12" s="164"/>
      <c r="Z12" s="164"/>
      <c r="AA12" s="164"/>
      <c r="AB12" s="164"/>
      <c r="AC12" s="4"/>
      <c r="AD12" s="4"/>
      <c r="AE12" s="4"/>
      <c r="AF12" s="4"/>
      <c r="AG12" s="4"/>
      <c r="AH12" s="4"/>
      <c r="AI12" s="4"/>
      <c r="AJ12" s="4"/>
    </row>
    <row r="13" spans="1:36" x14ac:dyDescent="0.2">
      <c r="A13" s="178" t="s">
        <v>11</v>
      </c>
      <c r="B13" s="180">
        <f>+B6</f>
        <v>12444.081000000002</v>
      </c>
      <c r="C13" s="176">
        <f>+C6</f>
        <v>12444.081000000002</v>
      </c>
      <c r="D13" s="186">
        <f>+D6-D8</f>
        <v>11290.235000000002</v>
      </c>
      <c r="E13" s="168">
        <v>15000</v>
      </c>
      <c r="F13" s="169">
        <v>0.23</v>
      </c>
      <c r="G13" s="168">
        <f>IF(D6&lt;E13,D6*F13,E13*F13)</f>
        <v>2862.1386300000004</v>
      </c>
      <c r="H13" s="164"/>
      <c r="I13" s="164"/>
      <c r="J13" s="324"/>
      <c r="K13" s="324"/>
      <c r="L13" s="324"/>
      <c r="M13" s="164"/>
      <c r="N13" s="164">
        <v>100</v>
      </c>
      <c r="O13" s="164"/>
      <c r="P13" s="164"/>
      <c r="Q13" s="164"/>
      <c r="R13" s="164"/>
      <c r="S13" s="164"/>
      <c r="T13" s="164"/>
      <c r="U13" s="164"/>
      <c r="V13" s="164"/>
      <c r="W13" s="164"/>
      <c r="X13" s="164"/>
      <c r="Y13" s="164"/>
      <c r="Z13" s="164"/>
      <c r="AA13" s="164"/>
      <c r="AB13" s="164"/>
      <c r="AC13" s="4"/>
      <c r="AD13" s="4"/>
      <c r="AE13" s="4"/>
      <c r="AF13" s="4"/>
      <c r="AG13" s="4"/>
      <c r="AH13" s="4"/>
      <c r="AI13" s="4"/>
      <c r="AJ13" s="4"/>
    </row>
    <row r="14" spans="1:36" ht="15" x14ac:dyDescent="0.3">
      <c r="A14" s="178" t="s">
        <v>114</v>
      </c>
      <c r="B14" s="181">
        <v>0.05</v>
      </c>
      <c r="C14" s="182">
        <v>0.1</v>
      </c>
      <c r="D14" s="183" t="s">
        <v>16</v>
      </c>
      <c r="E14" s="170">
        <v>28000</v>
      </c>
      <c r="F14" s="169">
        <v>0.27</v>
      </c>
      <c r="G14" s="168">
        <f>IF(D6&gt;E13,(D6-E13)*F14,0)</f>
        <v>0</v>
      </c>
      <c r="H14" s="164"/>
      <c r="I14" s="164"/>
      <c r="J14" s="164"/>
      <c r="K14" s="164"/>
      <c r="L14" s="164"/>
      <c r="M14" s="164"/>
      <c r="N14" s="164"/>
      <c r="O14" s="164"/>
      <c r="P14" s="164"/>
      <c r="Q14" s="164"/>
      <c r="R14" s="164"/>
      <c r="S14" s="164"/>
      <c r="T14" s="164"/>
      <c r="U14" s="164"/>
      <c r="V14" s="164"/>
      <c r="W14" s="164"/>
      <c r="X14" s="164"/>
      <c r="Y14" s="164"/>
      <c r="Z14" s="164"/>
      <c r="AA14" s="164"/>
      <c r="AB14" s="164"/>
      <c r="AC14" s="4"/>
      <c r="AD14" s="4"/>
      <c r="AE14" s="4"/>
      <c r="AF14" s="4"/>
      <c r="AG14" s="4"/>
      <c r="AH14" s="4"/>
      <c r="AI14" s="4"/>
      <c r="AJ14" s="4"/>
    </row>
    <row r="15" spans="1:36" x14ac:dyDescent="0.2">
      <c r="A15" s="178" t="s">
        <v>113</v>
      </c>
      <c r="B15" s="175">
        <f>+B14*B6</f>
        <v>622.20405000000017</v>
      </c>
      <c r="C15" s="176">
        <f>+C14*C13</f>
        <v>1244.4081000000003</v>
      </c>
      <c r="D15" s="177">
        <f>IF(((D13)-IRPEF!$B$6)&gt;0,(((D13)-IRPEF!$B$6)*IRPEF!$E$6+(+IRPEF!$J$2+IRPEF!$J$3+IRPEF!$J$4+IRPEF!$J$5)),IF(((D13)-IRPEF!$D$4)&gt;0,(((D13)-IRPEF!$D$4)*IRPEF!$E$5)+(IRPEF!$J$2+IRPEF!$J$3+IRPEF!$J$4),IF(((D13)-IRPEF!$D$3)&gt;0,(((D13)-IRPEF!$D$3)*IRPEF!$E$4)+(IRPEF!$J$2+IRPEF!$J$3),IF(((D13)-IRPEF!$D$2)&gt;0,(((D13)-IRPEF!$D$2)*IRPEF!$E$3)+(IRPEF!$J$2),IF(((D13)&gt;0),((D13)*IRPEF!$E$2),0)))))</f>
        <v>2596.7540500000005</v>
      </c>
      <c r="E15" s="168" t="s">
        <v>15</v>
      </c>
      <c r="F15" s="169">
        <v>0.38</v>
      </c>
      <c r="G15" s="168">
        <f>IF(D6&gt;E14,(D6-E14)*F15,0)</f>
        <v>0</v>
      </c>
      <c r="H15" s="164"/>
      <c r="I15" s="164"/>
      <c r="J15" s="164"/>
      <c r="K15" s="164"/>
      <c r="L15" s="164"/>
      <c r="M15" s="164"/>
      <c r="N15" s="164"/>
      <c r="O15" s="164"/>
      <c r="P15" s="164"/>
      <c r="Q15" s="164"/>
      <c r="R15" s="164"/>
      <c r="S15" s="164"/>
      <c r="T15" s="164"/>
      <c r="U15" s="164"/>
      <c r="V15" s="164"/>
      <c r="W15" s="164"/>
      <c r="X15" s="164"/>
      <c r="Y15" s="164"/>
      <c r="Z15" s="164"/>
      <c r="AA15" s="164"/>
      <c r="AB15" s="164"/>
      <c r="AC15" s="4"/>
      <c r="AD15" s="4"/>
      <c r="AE15" s="4"/>
      <c r="AF15" s="4"/>
      <c r="AG15" s="4"/>
      <c r="AH15" s="4"/>
      <c r="AI15" s="4"/>
      <c r="AJ15" s="4"/>
    </row>
    <row r="16" spans="1:36" x14ac:dyDescent="0.2">
      <c r="A16" s="178" t="s">
        <v>12</v>
      </c>
      <c r="B16" s="181">
        <v>0</v>
      </c>
      <c r="C16" s="182">
        <v>0</v>
      </c>
      <c r="D16" s="183">
        <v>0.2</v>
      </c>
      <c r="E16" s="168"/>
      <c r="F16" s="169"/>
      <c r="G16" s="168">
        <f>SUM(G13:G15)</f>
        <v>2862.1386300000004</v>
      </c>
      <c r="H16" s="164"/>
      <c r="I16" s="164"/>
      <c r="J16" s="164" t="s">
        <v>42</v>
      </c>
      <c r="K16" s="164"/>
      <c r="L16" s="164"/>
      <c r="M16" s="164"/>
      <c r="N16" s="171">
        <f>+N13*M10</f>
        <v>15371.428571428569</v>
      </c>
      <c r="O16" s="164"/>
      <c r="P16" s="164"/>
      <c r="Q16" s="164"/>
      <c r="R16" s="164"/>
      <c r="S16" s="164"/>
      <c r="T16" s="164"/>
      <c r="U16" s="164"/>
      <c r="V16" s="164"/>
      <c r="W16" s="164"/>
      <c r="X16" s="164"/>
      <c r="Y16" s="164"/>
      <c r="Z16" s="164"/>
      <c r="AA16" s="164"/>
      <c r="AB16" s="164"/>
      <c r="AC16" s="4"/>
      <c r="AD16" s="4"/>
      <c r="AE16" s="4"/>
      <c r="AF16" s="4"/>
      <c r="AG16" s="4"/>
      <c r="AH16" s="4"/>
      <c r="AI16" s="4"/>
      <c r="AJ16" s="4"/>
    </row>
    <row r="17" spans="1:36" x14ac:dyDescent="0.2">
      <c r="A17" s="190" t="s">
        <v>14</v>
      </c>
      <c r="B17" s="191">
        <f>+B16*B4</f>
        <v>0</v>
      </c>
      <c r="C17" s="192"/>
      <c r="D17" s="193">
        <f>+D16*D4</f>
        <v>5769.2300000000005</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4"/>
      <c r="AD17" s="4"/>
      <c r="AE17" s="4"/>
      <c r="AF17" s="4"/>
      <c r="AG17" s="4"/>
      <c r="AH17" s="4"/>
      <c r="AI17" s="4"/>
      <c r="AJ17" s="4"/>
    </row>
    <row r="18" spans="1:36" x14ac:dyDescent="0.2">
      <c r="A18" s="194" t="s">
        <v>13</v>
      </c>
      <c r="B18" s="191">
        <f>+B15-B17</f>
        <v>622.20405000000017</v>
      </c>
      <c r="C18" s="195">
        <f>+C15-C17</f>
        <v>1244.4081000000003</v>
      </c>
      <c r="D18" s="196">
        <f>+D15-D17</f>
        <v>-3172.47595</v>
      </c>
      <c r="E18" s="164"/>
      <c r="F18" s="164"/>
      <c r="G18" s="325"/>
      <c r="H18" s="325"/>
      <c r="I18" s="325"/>
      <c r="J18" s="164"/>
      <c r="K18" s="164"/>
      <c r="L18" s="164"/>
      <c r="M18" s="164"/>
      <c r="N18" s="164"/>
      <c r="O18" s="164"/>
      <c r="P18" s="164"/>
      <c r="Q18" s="164"/>
      <c r="R18" s="164"/>
      <c r="S18" s="164"/>
      <c r="T18" s="164"/>
      <c r="U18" s="164"/>
      <c r="V18" s="164"/>
      <c r="W18" s="164"/>
      <c r="X18" s="164"/>
      <c r="Y18" s="164"/>
      <c r="Z18" s="164"/>
      <c r="AA18" s="164"/>
      <c r="AB18" s="164"/>
      <c r="AC18" s="4"/>
      <c r="AD18" s="4"/>
      <c r="AE18" s="4"/>
      <c r="AF18" s="4"/>
      <c r="AG18" s="4"/>
      <c r="AH18" s="4"/>
      <c r="AI18" s="4"/>
      <c r="AJ18" s="4"/>
    </row>
    <row r="19" spans="1:36" x14ac:dyDescent="0.2">
      <c r="A19" s="197"/>
      <c r="B19" s="212" t="str">
        <f>IF(B18&gt;0,"Debito d'imposta","Credito d'imposta")</f>
        <v>Debito d'imposta</v>
      </c>
      <c r="C19" s="213" t="str">
        <f>IF(C18&gt;0,"Debito d'imposta","Credito d'imposta")</f>
        <v>Debito d'imposta</v>
      </c>
      <c r="D19" s="214" t="str">
        <f>IF(D18&gt;0,"Debito d'imposta","Credito d'imposta")</f>
        <v>Credito d'imposta</v>
      </c>
      <c r="E19" s="164"/>
      <c r="F19" s="164"/>
      <c r="G19" s="325"/>
      <c r="H19" s="325"/>
      <c r="I19" s="325"/>
      <c r="J19" s="164"/>
      <c r="K19" s="164"/>
      <c r="L19" s="164"/>
      <c r="M19" s="164"/>
      <c r="N19" s="164"/>
      <c r="O19" s="164"/>
      <c r="P19" s="164"/>
      <c r="Q19" s="164"/>
      <c r="R19" s="164"/>
      <c r="S19" s="164"/>
      <c r="T19" s="164"/>
      <c r="U19" s="164"/>
      <c r="V19" s="164"/>
      <c r="W19" s="164"/>
      <c r="X19" s="164"/>
      <c r="Y19" s="164"/>
      <c r="Z19" s="164"/>
      <c r="AA19" s="164"/>
      <c r="AB19" s="164"/>
      <c r="AC19" s="4"/>
      <c r="AD19" s="4"/>
      <c r="AE19" s="4"/>
      <c r="AF19" s="4"/>
      <c r="AG19" s="4"/>
      <c r="AH19" s="4"/>
      <c r="AI19" s="4"/>
      <c r="AJ19" s="4"/>
    </row>
    <row r="20" spans="1:36" ht="38.25" x14ac:dyDescent="0.2">
      <c r="A20" s="194" t="s">
        <v>126</v>
      </c>
      <c r="B20" s="198">
        <f>+B6*0.27</f>
        <v>3359.9018700000006</v>
      </c>
      <c r="C20" s="199">
        <f>+B20</f>
        <v>3359.9018700000006</v>
      </c>
      <c r="D20" s="193">
        <f>+C20</f>
        <v>3359.9018700000006</v>
      </c>
      <c r="E20" s="164"/>
      <c r="F20" s="172"/>
      <c r="G20" s="173"/>
      <c r="H20" s="173"/>
      <c r="I20" s="173"/>
      <c r="J20" s="164"/>
      <c r="K20" s="164"/>
      <c r="L20" s="164"/>
      <c r="M20" s="164"/>
      <c r="N20" s="164"/>
      <c r="O20" s="164"/>
      <c r="P20" s="164"/>
      <c r="Q20" s="164"/>
      <c r="R20" s="164"/>
      <c r="S20" s="164"/>
      <c r="T20" s="164"/>
      <c r="U20" s="164"/>
      <c r="V20" s="164"/>
      <c r="W20" s="164"/>
      <c r="X20" s="164"/>
      <c r="Y20" s="164"/>
      <c r="Z20" s="164"/>
      <c r="AA20" s="164"/>
      <c r="AB20" s="164"/>
      <c r="AC20" s="4"/>
      <c r="AD20" s="4"/>
      <c r="AE20" s="4"/>
      <c r="AF20" s="4"/>
      <c r="AG20" s="4"/>
      <c r="AH20" s="4"/>
      <c r="AI20" s="4"/>
      <c r="AJ20" s="4"/>
    </row>
    <row r="21" spans="1:36" ht="25.5" x14ac:dyDescent="0.2">
      <c r="A21" s="194" t="s">
        <v>108</v>
      </c>
      <c r="B21" s="191">
        <f>+B6*0.0072</f>
        <v>89.59738320000001</v>
      </c>
      <c r="C21" s="199">
        <f>+B21</f>
        <v>89.59738320000001</v>
      </c>
      <c r="D21" s="193">
        <f>+D13*0.0072</f>
        <v>81.289692000000016</v>
      </c>
      <c r="E21" s="164"/>
      <c r="F21" s="172"/>
      <c r="G21" s="173"/>
      <c r="H21" s="173"/>
      <c r="I21" s="173"/>
      <c r="J21" s="164"/>
      <c r="K21" s="164"/>
      <c r="L21" s="164"/>
      <c r="M21" s="164"/>
      <c r="N21" s="164"/>
      <c r="O21" s="164"/>
      <c r="P21" s="164"/>
      <c r="Q21" s="164"/>
      <c r="R21" s="164"/>
      <c r="S21" s="164"/>
      <c r="T21" s="164"/>
      <c r="U21" s="164"/>
      <c r="V21" s="164"/>
      <c r="W21" s="164"/>
      <c r="X21" s="164"/>
      <c r="Y21" s="164"/>
      <c r="Z21" s="164"/>
      <c r="AA21" s="164"/>
      <c r="AB21" s="164"/>
      <c r="AC21" s="4"/>
      <c r="AD21" s="4"/>
      <c r="AE21" s="4"/>
      <c r="AF21" s="4"/>
      <c r="AG21" s="4"/>
      <c r="AH21" s="4"/>
      <c r="AI21" s="4"/>
      <c r="AJ21" s="4"/>
    </row>
    <row r="22" spans="1:36" x14ac:dyDescent="0.2">
      <c r="A22" s="194" t="s">
        <v>21</v>
      </c>
      <c r="B22" s="191">
        <f>+B21+B20</f>
        <v>3449.4992532000006</v>
      </c>
      <c r="C22" s="195">
        <f>SUM(C20:C21)</f>
        <v>3449.4992532000006</v>
      </c>
      <c r="D22" s="196">
        <f>SUM(D20:D21)</f>
        <v>3441.1915620000004</v>
      </c>
      <c r="E22" s="164"/>
      <c r="F22" s="172"/>
      <c r="G22" s="173"/>
      <c r="H22" s="173"/>
      <c r="I22" s="173"/>
      <c r="J22" s="164"/>
      <c r="K22" s="164"/>
      <c r="L22" s="164"/>
      <c r="M22" s="164"/>
      <c r="N22" s="164"/>
      <c r="O22" s="164"/>
      <c r="P22" s="164"/>
      <c r="Q22" s="164"/>
      <c r="R22" s="164"/>
      <c r="S22" s="164"/>
      <c r="T22" s="164"/>
      <c r="U22" s="164"/>
      <c r="V22" s="164"/>
      <c r="W22" s="164"/>
      <c r="X22" s="164"/>
      <c r="Y22" s="164"/>
      <c r="Z22" s="164"/>
      <c r="AA22" s="164"/>
      <c r="AB22" s="164"/>
      <c r="AC22" s="4"/>
      <c r="AD22" s="4"/>
      <c r="AE22" s="4"/>
      <c r="AF22" s="4"/>
      <c r="AG22" s="4"/>
      <c r="AH22" s="4"/>
      <c r="AI22" s="4"/>
      <c r="AJ22" s="4"/>
    </row>
    <row r="23" spans="1:36" x14ac:dyDescent="0.2">
      <c r="A23" s="194" t="s">
        <v>109</v>
      </c>
      <c r="B23" s="191">
        <f>+B22+B18</f>
        <v>4071.7033032000008</v>
      </c>
      <c r="C23" s="199">
        <f>+C22+C18</f>
        <v>4693.9073532000011</v>
      </c>
      <c r="D23" s="193">
        <f>+D22+D18</f>
        <v>268.71561200000042</v>
      </c>
      <c r="E23" s="164"/>
      <c r="F23" s="172"/>
      <c r="G23" s="173"/>
      <c r="H23" s="173"/>
      <c r="I23" s="173"/>
      <c r="J23" s="164"/>
      <c r="K23" s="164"/>
      <c r="L23" s="164"/>
      <c r="M23" s="164"/>
      <c r="N23" s="164"/>
      <c r="O23" s="164"/>
      <c r="P23" s="164"/>
      <c r="Q23" s="164"/>
      <c r="R23" s="164"/>
      <c r="S23" s="164"/>
      <c r="T23" s="164"/>
      <c r="U23" s="164"/>
      <c r="V23" s="164"/>
      <c r="W23" s="164"/>
      <c r="X23" s="164"/>
      <c r="Y23" s="164"/>
      <c r="Z23" s="164"/>
      <c r="AA23" s="164"/>
      <c r="AB23" s="164"/>
      <c r="AC23" s="4"/>
      <c r="AD23" s="4"/>
      <c r="AE23" s="4"/>
      <c r="AF23" s="4"/>
      <c r="AG23" s="4"/>
      <c r="AH23" s="4"/>
      <c r="AI23" s="4"/>
      <c r="AJ23" s="4"/>
    </row>
    <row r="24" spans="1:36" ht="39" thickBot="1" x14ac:dyDescent="0.25">
      <c r="A24" s="200" t="s">
        <v>117</v>
      </c>
      <c r="B24" s="201">
        <f>+B13-B18-B22</f>
        <v>8372.377696800002</v>
      </c>
      <c r="C24" s="201">
        <f>+C13-C23</f>
        <v>7750.1736468000008</v>
      </c>
      <c r="D24" s="202">
        <f>+D13-D23</f>
        <v>11021.519388000002</v>
      </c>
      <c r="E24" s="164"/>
      <c r="F24" s="172"/>
      <c r="G24" s="326"/>
      <c r="H24" s="326"/>
      <c r="I24" s="326"/>
      <c r="J24" s="164"/>
      <c r="K24" s="164"/>
      <c r="L24" s="164"/>
      <c r="M24" s="164"/>
      <c r="N24" s="164"/>
      <c r="O24" s="164"/>
      <c r="P24" s="164"/>
      <c r="Q24" s="164"/>
      <c r="R24" s="164"/>
      <c r="S24" s="164"/>
      <c r="T24" s="164"/>
      <c r="U24" s="164"/>
      <c r="V24" s="164"/>
      <c r="W24" s="164"/>
      <c r="X24" s="164"/>
      <c r="Y24" s="164"/>
      <c r="Z24" s="164"/>
      <c r="AA24" s="164"/>
      <c r="AB24" s="164"/>
      <c r="AC24" s="4"/>
      <c r="AD24" s="4"/>
      <c r="AE24" s="4"/>
      <c r="AF24" s="4"/>
      <c r="AG24" s="4"/>
      <c r="AH24" s="4"/>
      <c r="AI24" s="4"/>
      <c r="AJ24" s="4"/>
    </row>
    <row r="25" spans="1:36" ht="13.5" thickBot="1" x14ac:dyDescent="0.25">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4"/>
      <c r="AD25" s="4"/>
      <c r="AE25" s="4"/>
      <c r="AF25" s="4"/>
      <c r="AG25" s="4"/>
      <c r="AH25" s="4"/>
      <c r="AI25" s="4"/>
      <c r="AJ25" s="4"/>
    </row>
    <row r="26" spans="1:36" x14ac:dyDescent="0.2">
      <c r="A26" s="203" t="s">
        <v>121</v>
      </c>
      <c r="B26" s="204" t="s">
        <v>119</v>
      </c>
      <c r="C26" s="205" t="s">
        <v>120</v>
      </c>
      <c r="D26" s="206" t="s">
        <v>120</v>
      </c>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4"/>
      <c r="AD26" s="4"/>
      <c r="AE26" s="4"/>
      <c r="AF26" s="4"/>
      <c r="AG26" s="4"/>
      <c r="AH26" s="4"/>
      <c r="AI26" s="4"/>
      <c r="AJ26" s="4"/>
    </row>
    <row r="27" spans="1:36" x14ac:dyDescent="0.2">
      <c r="A27" s="207" t="s">
        <v>122</v>
      </c>
      <c r="B27" s="208" t="s">
        <v>123</v>
      </c>
      <c r="C27" s="208" t="s">
        <v>123</v>
      </c>
      <c r="D27" s="265" t="s">
        <v>124</v>
      </c>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4"/>
      <c r="AD27" s="4"/>
      <c r="AE27" s="4"/>
      <c r="AF27" s="4"/>
      <c r="AG27" s="4"/>
      <c r="AH27" s="4"/>
      <c r="AI27" s="4"/>
      <c r="AJ27" s="4"/>
    </row>
    <row r="28" spans="1:36" ht="13.5" thickBot="1" x14ac:dyDescent="0.25">
      <c r="A28" s="209" t="s">
        <v>125</v>
      </c>
      <c r="B28" s="210"/>
      <c r="C28" s="211"/>
      <c r="D28" s="266"/>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4"/>
      <c r="AD28" s="4"/>
      <c r="AE28" s="4"/>
      <c r="AF28" s="4"/>
      <c r="AG28" s="4"/>
      <c r="AH28" s="4"/>
      <c r="AI28" s="4"/>
      <c r="AJ28" s="4"/>
    </row>
    <row r="29" spans="1:36" x14ac:dyDescent="0.2">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4"/>
      <c r="AD29" s="4"/>
      <c r="AE29" s="4"/>
      <c r="AF29" s="4"/>
      <c r="AG29" s="4"/>
      <c r="AH29" s="4"/>
      <c r="AI29" s="4"/>
      <c r="AJ29" s="4"/>
    </row>
    <row r="30" spans="1:36" x14ac:dyDescent="0.2">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4"/>
      <c r="AD30" s="4"/>
      <c r="AE30" s="4"/>
      <c r="AF30" s="4"/>
      <c r="AG30" s="4"/>
      <c r="AH30" s="4"/>
      <c r="AI30" s="4"/>
      <c r="AJ30" s="4"/>
    </row>
    <row r="31" spans="1:36" x14ac:dyDescent="0.2">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4"/>
      <c r="AD31" s="4"/>
      <c r="AE31" s="4"/>
      <c r="AF31" s="4"/>
      <c r="AG31" s="4"/>
      <c r="AH31" s="4"/>
      <c r="AI31" s="4"/>
      <c r="AJ31" s="4"/>
    </row>
    <row r="32" spans="1:36" x14ac:dyDescent="0.2">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4"/>
      <c r="AD32" s="4"/>
      <c r="AE32" s="4"/>
      <c r="AF32" s="4"/>
      <c r="AG32" s="4"/>
      <c r="AH32" s="4"/>
      <c r="AI32" s="4"/>
      <c r="AJ32" s="4"/>
    </row>
    <row r="33" spans="1:36" x14ac:dyDescent="0.2">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4"/>
      <c r="AD33" s="4"/>
      <c r="AE33" s="4"/>
      <c r="AF33" s="4"/>
      <c r="AG33" s="4"/>
      <c r="AH33" s="4"/>
      <c r="AI33" s="4"/>
      <c r="AJ33" s="4"/>
    </row>
    <row r="34" spans="1:36" x14ac:dyDescent="0.2">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4"/>
      <c r="AD34" s="4"/>
      <c r="AE34" s="4"/>
      <c r="AF34" s="4"/>
      <c r="AG34" s="4"/>
      <c r="AH34" s="4"/>
      <c r="AI34" s="4"/>
      <c r="AJ34" s="4"/>
    </row>
    <row r="35" spans="1:36" x14ac:dyDescent="0.2">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4"/>
      <c r="AD35" s="4"/>
      <c r="AE35" s="4"/>
      <c r="AF35" s="4"/>
      <c r="AG35" s="4"/>
      <c r="AH35" s="4"/>
      <c r="AI35" s="4"/>
      <c r="AJ35" s="4"/>
    </row>
    <row r="36" spans="1:36" x14ac:dyDescent="0.2">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4"/>
      <c r="AD36" s="4"/>
      <c r="AE36" s="4"/>
      <c r="AF36" s="4"/>
      <c r="AG36" s="4"/>
      <c r="AH36" s="4"/>
      <c r="AI36" s="4"/>
      <c r="AJ36" s="4"/>
    </row>
    <row r="37" spans="1:36" x14ac:dyDescent="0.2">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4"/>
      <c r="AD37" s="4"/>
      <c r="AE37" s="4"/>
      <c r="AF37" s="4"/>
      <c r="AG37" s="4"/>
      <c r="AH37" s="4"/>
      <c r="AI37" s="4"/>
      <c r="AJ37" s="4"/>
    </row>
    <row r="38" spans="1:36" x14ac:dyDescent="0.2">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4"/>
      <c r="AD38" s="4"/>
      <c r="AE38" s="4"/>
      <c r="AF38" s="4"/>
      <c r="AG38" s="4"/>
      <c r="AH38" s="4"/>
      <c r="AI38" s="4"/>
      <c r="AJ38" s="4"/>
    </row>
    <row r="39" spans="1:36" x14ac:dyDescent="0.2">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4"/>
      <c r="AD39" s="4"/>
      <c r="AE39" s="4"/>
      <c r="AF39" s="4"/>
      <c r="AG39" s="4"/>
      <c r="AH39" s="4"/>
      <c r="AI39" s="4"/>
      <c r="AJ39" s="4"/>
    </row>
    <row r="40" spans="1:36" x14ac:dyDescent="0.2">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4"/>
      <c r="AD40" s="4"/>
      <c r="AE40" s="4"/>
      <c r="AF40" s="4"/>
      <c r="AG40" s="4"/>
      <c r="AH40" s="4"/>
      <c r="AI40" s="4"/>
      <c r="AJ40" s="4"/>
    </row>
    <row r="41" spans="1:36"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4"/>
      <c r="AD41" s="4"/>
      <c r="AE41" s="4"/>
      <c r="AF41" s="4"/>
      <c r="AG41" s="4"/>
      <c r="AH41" s="4"/>
      <c r="AI41" s="4"/>
      <c r="AJ41" s="4"/>
    </row>
    <row r="42" spans="1:36" x14ac:dyDescent="0.2">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4"/>
      <c r="AD42" s="4"/>
      <c r="AE42" s="4"/>
      <c r="AF42" s="4"/>
      <c r="AG42" s="4"/>
      <c r="AH42" s="4"/>
      <c r="AI42" s="4"/>
      <c r="AJ42" s="4"/>
    </row>
    <row r="43" spans="1:36" x14ac:dyDescent="0.2">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4"/>
      <c r="AD43" s="4"/>
      <c r="AE43" s="4"/>
      <c r="AF43" s="4"/>
      <c r="AG43" s="4"/>
      <c r="AH43" s="4"/>
      <c r="AI43" s="4"/>
      <c r="AJ43" s="4"/>
    </row>
    <row r="44" spans="1:36" x14ac:dyDescent="0.2">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4"/>
      <c r="AD44" s="4"/>
      <c r="AE44" s="4"/>
      <c r="AF44" s="4"/>
      <c r="AG44" s="4"/>
      <c r="AH44" s="4"/>
      <c r="AI44" s="4"/>
      <c r="AJ44" s="4"/>
    </row>
    <row r="45" spans="1:36" x14ac:dyDescent="0.2">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4"/>
      <c r="AD45" s="4"/>
      <c r="AE45" s="4"/>
      <c r="AF45" s="4"/>
      <c r="AG45" s="4"/>
      <c r="AH45" s="4"/>
      <c r="AI45" s="4"/>
      <c r="AJ45" s="4"/>
    </row>
    <row r="46" spans="1:36" x14ac:dyDescent="0.2">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4"/>
      <c r="AD46" s="4"/>
      <c r="AE46" s="4"/>
      <c r="AF46" s="4"/>
      <c r="AG46" s="4"/>
      <c r="AH46" s="4"/>
      <c r="AI46" s="4"/>
      <c r="AJ46" s="4"/>
    </row>
    <row r="47" spans="1:36" x14ac:dyDescent="0.2">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4"/>
      <c r="AD47" s="4"/>
      <c r="AE47" s="4"/>
      <c r="AF47" s="4"/>
      <c r="AG47" s="4"/>
      <c r="AH47" s="4"/>
      <c r="AI47" s="4"/>
      <c r="AJ47" s="4"/>
    </row>
    <row r="48" spans="1:36"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4"/>
      <c r="AD48" s="4"/>
      <c r="AE48" s="4"/>
      <c r="AF48" s="4"/>
      <c r="AG48" s="4"/>
      <c r="AH48" s="4"/>
      <c r="AI48" s="4"/>
      <c r="AJ48" s="4"/>
    </row>
    <row r="49" spans="1:36" x14ac:dyDescent="0.2">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4"/>
      <c r="AD49" s="4"/>
      <c r="AE49" s="4"/>
      <c r="AF49" s="4"/>
      <c r="AG49" s="4"/>
      <c r="AH49" s="4"/>
      <c r="AI49" s="4"/>
      <c r="AJ49" s="4"/>
    </row>
    <row r="50" spans="1:36" x14ac:dyDescent="0.2">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4"/>
      <c r="AD50" s="4"/>
      <c r="AE50" s="4"/>
      <c r="AF50" s="4"/>
      <c r="AG50" s="4"/>
      <c r="AH50" s="4"/>
      <c r="AI50" s="4"/>
      <c r="AJ50" s="4"/>
    </row>
    <row r="51" spans="1:36" x14ac:dyDescent="0.2">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4"/>
      <c r="AD51" s="4"/>
      <c r="AE51" s="4"/>
      <c r="AF51" s="4"/>
      <c r="AG51" s="4"/>
      <c r="AH51" s="4"/>
      <c r="AI51" s="4"/>
      <c r="AJ51" s="4"/>
    </row>
    <row r="52" spans="1:36" x14ac:dyDescent="0.2">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4"/>
      <c r="AD52" s="4"/>
      <c r="AE52" s="4"/>
      <c r="AF52" s="4"/>
      <c r="AG52" s="4"/>
      <c r="AH52" s="4"/>
      <c r="AI52" s="4"/>
      <c r="AJ52" s="4"/>
    </row>
    <row r="53" spans="1:36" x14ac:dyDescent="0.2">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4"/>
      <c r="AD53" s="4"/>
      <c r="AE53" s="4"/>
      <c r="AF53" s="4"/>
      <c r="AG53" s="4"/>
      <c r="AH53" s="4"/>
      <c r="AI53" s="4"/>
      <c r="AJ53" s="4"/>
    </row>
    <row r="54" spans="1:36" x14ac:dyDescent="0.2">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4"/>
      <c r="AD54" s="4"/>
      <c r="AE54" s="4"/>
      <c r="AF54" s="4"/>
      <c r="AG54" s="4"/>
      <c r="AH54" s="4"/>
      <c r="AI54" s="4"/>
      <c r="AJ54" s="4"/>
    </row>
    <row r="55" spans="1:36"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4"/>
      <c r="AD55" s="4"/>
      <c r="AE55" s="4"/>
      <c r="AF55" s="4"/>
      <c r="AG55" s="4"/>
      <c r="AH55" s="4"/>
      <c r="AI55" s="4"/>
      <c r="AJ55" s="4"/>
    </row>
    <row r="56" spans="1:36" x14ac:dyDescent="0.2">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4"/>
      <c r="AD56" s="4"/>
      <c r="AE56" s="4"/>
      <c r="AF56" s="4"/>
      <c r="AG56" s="4"/>
      <c r="AH56" s="4"/>
      <c r="AI56" s="4"/>
      <c r="AJ56" s="4"/>
    </row>
    <row r="57" spans="1:36" x14ac:dyDescent="0.2">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4"/>
      <c r="AD57" s="4"/>
      <c r="AE57" s="4"/>
      <c r="AF57" s="4"/>
      <c r="AG57" s="4"/>
      <c r="AH57" s="4"/>
      <c r="AI57" s="4"/>
      <c r="AJ57" s="4"/>
    </row>
    <row r="58" spans="1:36" x14ac:dyDescent="0.2">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4"/>
      <c r="AD58" s="4"/>
      <c r="AE58" s="4"/>
      <c r="AF58" s="4"/>
      <c r="AG58" s="4"/>
      <c r="AH58" s="4"/>
      <c r="AI58" s="4"/>
      <c r="AJ58" s="4"/>
    </row>
    <row r="59" spans="1:36" x14ac:dyDescent="0.2">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4"/>
      <c r="AD59" s="4"/>
      <c r="AE59" s="4"/>
      <c r="AF59" s="4"/>
      <c r="AG59" s="4"/>
      <c r="AH59" s="4"/>
      <c r="AI59" s="4"/>
      <c r="AJ59" s="4"/>
    </row>
    <row r="60" spans="1:36" x14ac:dyDescent="0.2">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4"/>
      <c r="AD60" s="4"/>
      <c r="AE60" s="4"/>
      <c r="AF60" s="4"/>
      <c r="AG60" s="4"/>
      <c r="AH60" s="4"/>
      <c r="AI60" s="4"/>
      <c r="AJ60" s="4"/>
    </row>
    <row r="61" spans="1:36"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4"/>
      <c r="AD61" s="4"/>
      <c r="AE61" s="4"/>
      <c r="AF61" s="4"/>
      <c r="AG61" s="4"/>
      <c r="AH61" s="4"/>
      <c r="AI61" s="4"/>
      <c r="AJ61" s="4"/>
    </row>
    <row r="62" spans="1:36"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4"/>
      <c r="AD62" s="4"/>
      <c r="AE62" s="4"/>
      <c r="AF62" s="4"/>
      <c r="AG62" s="4"/>
      <c r="AH62" s="4"/>
      <c r="AI62" s="4"/>
      <c r="AJ62" s="4"/>
    </row>
    <row r="63" spans="1:36" x14ac:dyDescent="0.2">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4"/>
      <c r="AD63" s="4"/>
      <c r="AE63" s="4"/>
      <c r="AF63" s="4"/>
      <c r="AG63" s="4"/>
      <c r="AH63" s="4"/>
      <c r="AI63" s="4"/>
      <c r="AJ63" s="4"/>
    </row>
    <row r="64" spans="1:36" x14ac:dyDescent="0.2">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4"/>
      <c r="AD64" s="4"/>
      <c r="AE64" s="4"/>
      <c r="AF64" s="4"/>
      <c r="AG64" s="4"/>
      <c r="AH64" s="4"/>
      <c r="AI64" s="4"/>
      <c r="AJ64" s="4"/>
    </row>
    <row r="65" spans="1:36" x14ac:dyDescent="0.2">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4"/>
      <c r="AD65" s="4"/>
      <c r="AE65" s="4"/>
      <c r="AF65" s="4"/>
      <c r="AG65" s="4"/>
      <c r="AH65" s="4"/>
      <c r="AI65" s="4"/>
      <c r="AJ65" s="4"/>
    </row>
    <row r="66" spans="1:36" x14ac:dyDescent="0.2">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4"/>
      <c r="AD66" s="4"/>
      <c r="AE66" s="4"/>
      <c r="AF66" s="4"/>
      <c r="AG66" s="4"/>
      <c r="AH66" s="4"/>
      <c r="AI66" s="4"/>
      <c r="AJ66" s="4"/>
    </row>
    <row r="67" spans="1:36" x14ac:dyDescent="0.2">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4"/>
      <c r="AD67" s="4"/>
      <c r="AE67" s="4"/>
      <c r="AF67" s="4"/>
      <c r="AG67" s="4"/>
      <c r="AH67" s="4"/>
      <c r="AI67" s="4"/>
      <c r="AJ67" s="4"/>
    </row>
    <row r="68" spans="1:36" x14ac:dyDescent="0.2">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4"/>
      <c r="AD68" s="4"/>
      <c r="AE68" s="4"/>
      <c r="AF68" s="4"/>
      <c r="AG68" s="4"/>
      <c r="AH68" s="4"/>
      <c r="AI68" s="4"/>
      <c r="AJ68" s="4"/>
    </row>
    <row r="69" spans="1:36" x14ac:dyDescent="0.2">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4"/>
      <c r="AD69" s="4"/>
      <c r="AE69" s="4"/>
      <c r="AF69" s="4"/>
      <c r="AG69" s="4"/>
      <c r="AH69" s="4"/>
      <c r="AI69" s="4"/>
      <c r="AJ69" s="4"/>
    </row>
    <row r="70" spans="1:36" x14ac:dyDescent="0.2">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4"/>
      <c r="AD70" s="4"/>
      <c r="AE70" s="4"/>
      <c r="AF70" s="4"/>
      <c r="AG70" s="4"/>
      <c r="AH70" s="4"/>
      <c r="AI70" s="4"/>
      <c r="AJ70" s="4"/>
    </row>
    <row r="71" spans="1:36" x14ac:dyDescent="0.2">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4"/>
      <c r="AD71" s="4"/>
      <c r="AE71" s="4"/>
      <c r="AF71" s="4"/>
      <c r="AG71" s="4"/>
      <c r="AH71" s="4"/>
      <c r="AI71" s="4"/>
      <c r="AJ71" s="4"/>
    </row>
    <row r="72" spans="1:36" x14ac:dyDescent="0.2">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4"/>
      <c r="AD72" s="4"/>
      <c r="AE72" s="4"/>
      <c r="AF72" s="4"/>
      <c r="AG72" s="4"/>
      <c r="AH72" s="4"/>
      <c r="AI72" s="4"/>
      <c r="AJ72" s="4"/>
    </row>
    <row r="73" spans="1:36" x14ac:dyDescent="0.2">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4"/>
      <c r="AD73" s="4"/>
      <c r="AE73" s="4"/>
      <c r="AF73" s="4"/>
      <c r="AG73" s="4"/>
      <c r="AH73" s="4"/>
      <c r="AI73" s="4"/>
      <c r="AJ73" s="4"/>
    </row>
    <row r="74" spans="1:36" x14ac:dyDescent="0.2">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4"/>
      <c r="AD74" s="4"/>
      <c r="AE74" s="4"/>
      <c r="AF74" s="4"/>
      <c r="AG74" s="4"/>
      <c r="AH74" s="4"/>
      <c r="AI74" s="4"/>
      <c r="AJ74" s="4"/>
    </row>
    <row r="75" spans="1:36" x14ac:dyDescent="0.2">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4"/>
      <c r="AD75" s="4"/>
      <c r="AE75" s="4"/>
      <c r="AF75" s="4"/>
      <c r="AG75" s="4"/>
      <c r="AH75" s="4"/>
      <c r="AI75" s="4"/>
      <c r="AJ75" s="4"/>
    </row>
    <row r="76" spans="1:36" x14ac:dyDescent="0.2">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4"/>
      <c r="AD76" s="4"/>
      <c r="AE76" s="4"/>
      <c r="AF76" s="4"/>
      <c r="AG76" s="4"/>
      <c r="AH76" s="4"/>
      <c r="AI76" s="4"/>
      <c r="AJ76" s="4"/>
    </row>
    <row r="77" spans="1:36"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4"/>
      <c r="AD77" s="4"/>
      <c r="AE77" s="4"/>
      <c r="AF77" s="4"/>
      <c r="AG77" s="4"/>
      <c r="AH77" s="4"/>
      <c r="AI77" s="4"/>
      <c r="AJ77" s="4"/>
    </row>
    <row r="78" spans="1:36" x14ac:dyDescent="0.2">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4"/>
      <c r="AD78" s="4"/>
      <c r="AE78" s="4"/>
      <c r="AF78" s="4"/>
      <c r="AG78" s="4"/>
      <c r="AH78" s="4"/>
      <c r="AI78" s="4"/>
      <c r="AJ78" s="4"/>
    </row>
    <row r="79" spans="1:36" x14ac:dyDescent="0.2">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4"/>
      <c r="AD79" s="4"/>
      <c r="AE79" s="4"/>
      <c r="AF79" s="4"/>
      <c r="AG79" s="4"/>
      <c r="AH79" s="4"/>
      <c r="AI79" s="4"/>
      <c r="AJ79" s="4"/>
    </row>
    <row r="80" spans="1:36" x14ac:dyDescent="0.2">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4"/>
      <c r="AD80" s="4"/>
      <c r="AE80" s="4"/>
      <c r="AF80" s="4"/>
      <c r="AG80" s="4"/>
      <c r="AH80" s="4"/>
      <c r="AI80" s="4"/>
      <c r="AJ80" s="4"/>
    </row>
    <row r="81" spans="1:36" x14ac:dyDescent="0.2">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4"/>
      <c r="AD81" s="4"/>
      <c r="AE81" s="4"/>
      <c r="AF81" s="4"/>
      <c r="AG81" s="4"/>
      <c r="AH81" s="4"/>
      <c r="AI81" s="4"/>
      <c r="AJ81" s="4"/>
    </row>
    <row r="82" spans="1:36" x14ac:dyDescent="0.2">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4"/>
      <c r="AD82" s="4"/>
      <c r="AE82" s="4"/>
      <c r="AF82" s="4"/>
      <c r="AG82" s="4"/>
      <c r="AH82" s="4"/>
      <c r="AI82" s="4"/>
      <c r="AJ82" s="4"/>
    </row>
    <row r="83" spans="1:36" x14ac:dyDescent="0.2">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4"/>
      <c r="AD83" s="4"/>
      <c r="AE83" s="4"/>
      <c r="AF83" s="4"/>
      <c r="AG83" s="4"/>
      <c r="AH83" s="4"/>
      <c r="AI83" s="4"/>
      <c r="AJ83" s="4"/>
    </row>
    <row r="84" spans="1:36"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4"/>
      <c r="AD84" s="4"/>
      <c r="AE84" s="4"/>
      <c r="AF84" s="4"/>
      <c r="AG84" s="4"/>
      <c r="AH84" s="4"/>
      <c r="AI84" s="4"/>
      <c r="AJ84" s="4"/>
    </row>
    <row r="85" spans="1:36" x14ac:dyDescent="0.2">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4"/>
      <c r="AD85" s="4"/>
      <c r="AE85" s="4"/>
      <c r="AF85" s="4"/>
      <c r="AG85" s="4"/>
      <c r="AH85" s="4"/>
      <c r="AI85" s="4"/>
      <c r="AJ85" s="4"/>
    </row>
    <row r="86" spans="1:36" x14ac:dyDescent="0.2">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4"/>
      <c r="AD86" s="4"/>
      <c r="AE86" s="4"/>
      <c r="AF86" s="4"/>
      <c r="AG86" s="4"/>
      <c r="AH86" s="4"/>
      <c r="AI86" s="4"/>
      <c r="AJ86" s="4"/>
    </row>
    <row r="87" spans="1:36" x14ac:dyDescent="0.2">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4"/>
      <c r="AD87" s="4"/>
      <c r="AE87" s="4"/>
      <c r="AF87" s="4"/>
      <c r="AG87" s="4"/>
      <c r="AH87" s="4"/>
      <c r="AI87" s="4"/>
      <c r="AJ87" s="4"/>
    </row>
    <row r="88" spans="1:36" x14ac:dyDescent="0.2">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4"/>
      <c r="AD88" s="4"/>
      <c r="AE88" s="4"/>
      <c r="AF88" s="4"/>
      <c r="AG88" s="4"/>
      <c r="AH88" s="4"/>
      <c r="AI88" s="4"/>
      <c r="AJ88" s="4"/>
    </row>
    <row r="89" spans="1:36" x14ac:dyDescent="0.2">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4"/>
      <c r="AD89" s="4"/>
      <c r="AE89" s="4"/>
      <c r="AF89" s="4"/>
      <c r="AG89" s="4"/>
      <c r="AH89" s="4"/>
      <c r="AI89" s="4"/>
      <c r="AJ89" s="4"/>
    </row>
    <row r="90" spans="1:36" x14ac:dyDescent="0.2">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4"/>
      <c r="AD90" s="4"/>
      <c r="AE90" s="4"/>
      <c r="AF90" s="4"/>
      <c r="AG90" s="4"/>
      <c r="AH90" s="4"/>
      <c r="AI90" s="4"/>
      <c r="AJ90" s="4"/>
    </row>
    <row r="91" spans="1:36"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4"/>
      <c r="AD91" s="4"/>
      <c r="AE91" s="4"/>
      <c r="AF91" s="4"/>
      <c r="AG91" s="4"/>
      <c r="AH91" s="4"/>
      <c r="AI91" s="4"/>
      <c r="AJ91" s="4"/>
    </row>
    <row r="92" spans="1:36" x14ac:dyDescent="0.2">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4"/>
      <c r="AD92" s="4"/>
      <c r="AE92" s="4"/>
      <c r="AF92" s="4"/>
      <c r="AG92" s="4"/>
      <c r="AH92" s="4"/>
      <c r="AI92" s="4"/>
      <c r="AJ92" s="4"/>
    </row>
    <row r="93" spans="1:36" x14ac:dyDescent="0.2">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4"/>
      <c r="AD93" s="4"/>
      <c r="AE93" s="4"/>
      <c r="AF93" s="4"/>
      <c r="AG93" s="4"/>
      <c r="AH93" s="4"/>
      <c r="AI93" s="4"/>
      <c r="AJ93" s="4"/>
    </row>
    <row r="94" spans="1:36" x14ac:dyDescent="0.2">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4"/>
      <c r="AD94" s="4"/>
      <c r="AE94" s="4"/>
      <c r="AF94" s="4"/>
      <c r="AG94" s="4"/>
      <c r="AH94" s="4"/>
      <c r="AI94" s="4"/>
      <c r="AJ94" s="4"/>
    </row>
    <row r="95" spans="1:36" x14ac:dyDescent="0.2">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4"/>
      <c r="AD95" s="4"/>
      <c r="AE95" s="4"/>
      <c r="AF95" s="4"/>
      <c r="AG95" s="4"/>
      <c r="AH95" s="4"/>
      <c r="AI95" s="4"/>
      <c r="AJ95" s="4"/>
    </row>
    <row r="96" spans="1:36" x14ac:dyDescent="0.2">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4"/>
      <c r="AD96" s="4"/>
      <c r="AE96" s="4"/>
      <c r="AF96" s="4"/>
      <c r="AG96" s="4"/>
      <c r="AH96" s="4"/>
      <c r="AI96" s="4"/>
      <c r="AJ96" s="4"/>
    </row>
    <row r="97" spans="1:36"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4"/>
      <c r="AD97" s="4"/>
      <c r="AE97" s="4"/>
      <c r="AF97" s="4"/>
      <c r="AG97" s="4"/>
      <c r="AH97" s="4"/>
      <c r="AI97" s="4"/>
      <c r="AJ97" s="4"/>
    </row>
    <row r="98" spans="1:36"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4"/>
      <c r="AD98" s="4"/>
      <c r="AE98" s="4"/>
      <c r="AF98" s="4"/>
      <c r="AG98" s="4"/>
      <c r="AH98" s="4"/>
      <c r="AI98" s="4"/>
      <c r="AJ98" s="4"/>
    </row>
    <row r="99" spans="1:36" x14ac:dyDescent="0.2">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4"/>
      <c r="AD99" s="4"/>
      <c r="AE99" s="4"/>
      <c r="AF99" s="4"/>
      <c r="AG99" s="4"/>
      <c r="AH99" s="4"/>
      <c r="AI99" s="4"/>
      <c r="AJ99" s="4"/>
    </row>
    <row r="100" spans="1:36" x14ac:dyDescent="0.2">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4"/>
      <c r="AD100" s="4"/>
      <c r="AE100" s="4"/>
      <c r="AF100" s="4"/>
      <c r="AG100" s="4"/>
      <c r="AH100" s="4"/>
      <c r="AI100" s="4"/>
      <c r="AJ100" s="4"/>
    </row>
    <row r="101" spans="1:36" x14ac:dyDescent="0.2">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4"/>
      <c r="AD101" s="4"/>
      <c r="AE101" s="4"/>
      <c r="AF101" s="4"/>
      <c r="AG101" s="4"/>
      <c r="AH101" s="4"/>
      <c r="AI101" s="4"/>
      <c r="AJ101" s="4"/>
    </row>
    <row r="102" spans="1:36" x14ac:dyDescent="0.2">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4"/>
      <c r="AD102" s="4"/>
      <c r="AE102" s="4"/>
      <c r="AF102" s="4"/>
      <c r="AG102" s="4"/>
      <c r="AH102" s="4"/>
      <c r="AI102" s="4"/>
      <c r="AJ102" s="4"/>
    </row>
    <row r="103" spans="1:36" x14ac:dyDescent="0.2">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4"/>
      <c r="AD103" s="4"/>
      <c r="AE103" s="4"/>
      <c r="AF103" s="4"/>
      <c r="AG103" s="4"/>
      <c r="AH103" s="4"/>
      <c r="AI103" s="4"/>
      <c r="AJ103" s="4"/>
    </row>
    <row r="104" spans="1:36" x14ac:dyDescent="0.2">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4"/>
      <c r="AD104" s="4"/>
      <c r="AE104" s="4"/>
      <c r="AF104" s="4"/>
      <c r="AG104" s="4"/>
      <c r="AH104" s="4"/>
      <c r="AI104" s="4"/>
      <c r="AJ104" s="4"/>
    </row>
    <row r="105" spans="1:36" x14ac:dyDescent="0.2">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4"/>
      <c r="AD105" s="4"/>
      <c r="AE105" s="4"/>
      <c r="AF105" s="4"/>
      <c r="AG105" s="4"/>
      <c r="AH105" s="4"/>
      <c r="AI105" s="4"/>
      <c r="AJ105" s="4"/>
    </row>
    <row r="106" spans="1:36" x14ac:dyDescent="0.2">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4"/>
      <c r="AD106" s="4"/>
      <c r="AE106" s="4"/>
      <c r="AF106" s="4"/>
      <c r="AG106" s="4"/>
      <c r="AH106" s="4"/>
      <c r="AI106" s="4"/>
      <c r="AJ106" s="4"/>
    </row>
    <row r="107" spans="1:36" x14ac:dyDescent="0.2">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4"/>
      <c r="AD107" s="4"/>
      <c r="AE107" s="4"/>
      <c r="AF107" s="4"/>
      <c r="AG107" s="4"/>
      <c r="AH107" s="4"/>
      <c r="AI107" s="4"/>
      <c r="AJ107" s="4"/>
    </row>
    <row r="108" spans="1:36" x14ac:dyDescent="0.2">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4"/>
      <c r="AD108" s="4"/>
      <c r="AE108" s="4"/>
      <c r="AF108" s="4"/>
      <c r="AG108" s="4"/>
      <c r="AH108" s="4"/>
      <c r="AI108" s="4"/>
      <c r="AJ108" s="4"/>
    </row>
    <row r="109" spans="1:36" x14ac:dyDescent="0.2">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4"/>
      <c r="AD109" s="4"/>
      <c r="AE109" s="4"/>
      <c r="AF109" s="4"/>
      <c r="AG109" s="4"/>
      <c r="AH109" s="4"/>
      <c r="AI109" s="4"/>
      <c r="AJ109" s="4"/>
    </row>
    <row r="110" spans="1:36" x14ac:dyDescent="0.2">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4"/>
      <c r="AD110" s="4"/>
      <c r="AE110" s="4"/>
      <c r="AF110" s="4"/>
      <c r="AG110" s="4"/>
      <c r="AH110" s="4"/>
      <c r="AI110" s="4"/>
      <c r="AJ110" s="4"/>
    </row>
    <row r="111" spans="1:36" x14ac:dyDescent="0.2">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4"/>
      <c r="AD111" s="4"/>
      <c r="AE111" s="4"/>
      <c r="AF111" s="4"/>
      <c r="AG111" s="4"/>
      <c r="AH111" s="4"/>
      <c r="AI111" s="4"/>
      <c r="AJ111" s="4"/>
    </row>
    <row r="112" spans="1:36"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4"/>
      <c r="AD112" s="4"/>
      <c r="AE112" s="4"/>
      <c r="AF112" s="4"/>
      <c r="AG112" s="4"/>
      <c r="AH112" s="4"/>
      <c r="AI112" s="4"/>
      <c r="AJ112" s="4"/>
    </row>
    <row r="113" spans="1:36" x14ac:dyDescent="0.2">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4"/>
      <c r="AD113" s="4"/>
      <c r="AE113" s="4"/>
      <c r="AF113" s="4"/>
      <c r="AG113" s="4"/>
      <c r="AH113" s="4"/>
      <c r="AI113" s="4"/>
      <c r="AJ113" s="4"/>
    </row>
    <row r="114" spans="1:36" x14ac:dyDescent="0.2">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4"/>
      <c r="AD114" s="4"/>
      <c r="AE114" s="4"/>
      <c r="AF114" s="4"/>
      <c r="AG114" s="4"/>
      <c r="AH114" s="4"/>
      <c r="AI114" s="4"/>
      <c r="AJ114" s="4"/>
    </row>
    <row r="115" spans="1:36" x14ac:dyDescent="0.2">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4"/>
      <c r="AD115" s="4"/>
      <c r="AE115" s="4"/>
      <c r="AF115" s="4"/>
      <c r="AG115" s="4"/>
      <c r="AH115" s="4"/>
      <c r="AI115" s="4"/>
      <c r="AJ115" s="4"/>
    </row>
    <row r="116" spans="1:36" x14ac:dyDescent="0.2">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4"/>
      <c r="AD116" s="4"/>
      <c r="AE116" s="4"/>
      <c r="AF116" s="4"/>
      <c r="AG116" s="4"/>
      <c r="AH116" s="4"/>
      <c r="AI116" s="4"/>
      <c r="AJ116" s="4"/>
    </row>
    <row r="117" spans="1:36" x14ac:dyDescent="0.2">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4"/>
      <c r="AD117" s="4"/>
      <c r="AE117" s="4"/>
      <c r="AF117" s="4"/>
      <c r="AG117" s="4"/>
      <c r="AH117" s="4"/>
      <c r="AI117" s="4"/>
      <c r="AJ117" s="4"/>
    </row>
    <row r="118" spans="1:36" x14ac:dyDescent="0.2">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4"/>
      <c r="AD118" s="4"/>
      <c r="AE118" s="4"/>
      <c r="AF118" s="4"/>
      <c r="AG118" s="4"/>
      <c r="AH118" s="4"/>
      <c r="AI118" s="4"/>
      <c r="AJ118" s="4"/>
    </row>
    <row r="119" spans="1:36"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4"/>
      <c r="AD119" s="4"/>
      <c r="AE119" s="4"/>
      <c r="AF119" s="4"/>
      <c r="AG119" s="4"/>
      <c r="AH119" s="4"/>
      <c r="AI119" s="4"/>
      <c r="AJ119" s="4"/>
    </row>
    <row r="120" spans="1:36" x14ac:dyDescent="0.2">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4"/>
      <c r="AD120" s="4"/>
      <c r="AE120" s="4"/>
      <c r="AF120" s="4"/>
      <c r="AG120" s="4"/>
      <c r="AH120" s="4"/>
      <c r="AI120" s="4"/>
      <c r="AJ120" s="4"/>
    </row>
    <row r="121" spans="1:36" x14ac:dyDescent="0.2">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4"/>
      <c r="AD121" s="4"/>
      <c r="AE121" s="4"/>
      <c r="AF121" s="4"/>
      <c r="AG121" s="4"/>
      <c r="AH121" s="4"/>
      <c r="AI121" s="4"/>
      <c r="AJ121" s="4"/>
    </row>
    <row r="122" spans="1:36" x14ac:dyDescent="0.2">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4"/>
      <c r="AD122" s="4"/>
      <c r="AE122" s="4"/>
      <c r="AF122" s="4"/>
      <c r="AG122" s="4"/>
      <c r="AH122" s="4"/>
      <c r="AI122" s="4"/>
      <c r="AJ122" s="4"/>
    </row>
    <row r="123" spans="1:36" x14ac:dyDescent="0.2">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4"/>
      <c r="AD123" s="4"/>
      <c r="AE123" s="4"/>
      <c r="AF123" s="4"/>
      <c r="AG123" s="4"/>
      <c r="AH123" s="4"/>
      <c r="AI123" s="4"/>
      <c r="AJ123" s="4"/>
    </row>
    <row r="124" spans="1:36" x14ac:dyDescent="0.2">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4"/>
      <c r="AD124" s="4"/>
      <c r="AE124" s="4"/>
      <c r="AF124" s="4"/>
      <c r="AG124" s="4"/>
      <c r="AH124" s="4"/>
      <c r="AI124" s="4"/>
      <c r="AJ124" s="4"/>
    </row>
    <row r="125" spans="1:36" x14ac:dyDescent="0.2">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4"/>
      <c r="AD125" s="4"/>
      <c r="AE125" s="4"/>
      <c r="AF125" s="4"/>
      <c r="AG125" s="4"/>
      <c r="AH125" s="4"/>
      <c r="AI125" s="4"/>
      <c r="AJ125" s="4"/>
    </row>
    <row r="126" spans="1:36"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4"/>
      <c r="AD126" s="4"/>
      <c r="AE126" s="4"/>
      <c r="AF126" s="4"/>
      <c r="AG126" s="4"/>
      <c r="AH126" s="4"/>
      <c r="AI126" s="4"/>
      <c r="AJ126" s="4"/>
    </row>
    <row r="127" spans="1:36" x14ac:dyDescent="0.2">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row>
    <row r="128" spans="1:36" x14ac:dyDescent="0.2">
      <c r="A128" s="4"/>
      <c r="B128" s="4"/>
      <c r="C128" s="4"/>
      <c r="D128" s="4"/>
      <c r="E128" s="4"/>
    </row>
    <row r="129" spans="1:5" x14ac:dyDescent="0.2">
      <c r="A129" s="4"/>
      <c r="B129" s="4"/>
      <c r="C129" s="4"/>
      <c r="D129" s="4"/>
      <c r="E129" s="4"/>
    </row>
    <row r="130" spans="1:5" x14ac:dyDescent="0.2">
      <c r="A130" s="4"/>
      <c r="B130" s="4"/>
      <c r="C130" s="4"/>
      <c r="D130" s="4"/>
      <c r="E130" s="4"/>
    </row>
    <row r="131" spans="1:5" x14ac:dyDescent="0.2">
      <c r="A131" s="4"/>
      <c r="B131" s="4"/>
      <c r="C131" s="4"/>
      <c r="D131" s="4"/>
      <c r="E131" s="4"/>
    </row>
    <row r="132" spans="1:5" x14ac:dyDescent="0.2">
      <c r="A132" s="4"/>
      <c r="B132" s="4"/>
      <c r="C132" s="4"/>
      <c r="D132" s="4"/>
      <c r="E132" s="4"/>
    </row>
    <row r="133" spans="1:5" x14ac:dyDescent="0.2">
      <c r="A133" s="4"/>
      <c r="B133" s="4"/>
      <c r="C133" s="4"/>
      <c r="D133" s="4"/>
      <c r="E133" s="4"/>
    </row>
    <row r="134" spans="1:5" x14ac:dyDescent="0.2">
      <c r="A134" s="4"/>
      <c r="B134" s="4"/>
      <c r="C134" s="4"/>
      <c r="D134" s="4"/>
      <c r="E134" s="4"/>
    </row>
    <row r="135" spans="1:5" x14ac:dyDescent="0.2">
      <c r="A135" s="4"/>
      <c r="B135" s="4"/>
      <c r="C135" s="4"/>
      <c r="D135" s="4"/>
      <c r="E135" s="4"/>
    </row>
    <row r="136" spans="1:5" x14ac:dyDescent="0.2">
      <c r="A136" s="4"/>
      <c r="B136" s="4"/>
      <c r="C136" s="4"/>
      <c r="D136" s="4"/>
      <c r="E136" s="4"/>
    </row>
    <row r="137" spans="1:5" x14ac:dyDescent="0.2">
      <c r="A137" s="4"/>
      <c r="B137" s="4"/>
      <c r="C137" s="4"/>
      <c r="D137" s="4"/>
      <c r="E137" s="4"/>
    </row>
    <row r="138" spans="1:5" x14ac:dyDescent="0.2">
      <c r="A138" s="4"/>
      <c r="B138" s="4"/>
      <c r="C138" s="4"/>
      <c r="D138" s="4"/>
      <c r="E138" s="4"/>
    </row>
    <row r="139" spans="1:5" x14ac:dyDescent="0.2">
      <c r="A139" s="4"/>
      <c r="B139" s="4"/>
      <c r="C139" s="4"/>
      <c r="D139" s="4"/>
      <c r="E139" s="4"/>
    </row>
    <row r="140" spans="1:5" x14ac:dyDescent="0.2">
      <c r="A140" s="4"/>
      <c r="B140" s="4"/>
      <c r="C140" s="4"/>
      <c r="D140" s="4"/>
      <c r="E140" s="4"/>
    </row>
    <row r="141" spans="1:5" x14ac:dyDescent="0.2">
      <c r="A141" s="4"/>
      <c r="B141" s="4"/>
      <c r="C141" s="4"/>
      <c r="D141" s="4"/>
      <c r="E141" s="4"/>
    </row>
    <row r="142" spans="1:5" x14ac:dyDescent="0.2">
      <c r="A142" s="4"/>
      <c r="B142" s="4"/>
      <c r="C142" s="4"/>
      <c r="D142" s="4"/>
      <c r="E142" s="4"/>
    </row>
    <row r="143" spans="1:5" x14ac:dyDescent="0.2">
      <c r="A143" s="4"/>
      <c r="B143" s="4"/>
      <c r="C143" s="4"/>
      <c r="D143" s="4"/>
      <c r="E143" s="4"/>
    </row>
    <row r="144" spans="1:5" x14ac:dyDescent="0.2">
      <c r="A144" s="4"/>
      <c r="B144" s="4"/>
      <c r="C144" s="4"/>
      <c r="D144" s="4"/>
      <c r="E144" s="4"/>
    </row>
    <row r="145" spans="1:5" x14ac:dyDescent="0.2">
      <c r="A145" s="4"/>
      <c r="B145" s="4"/>
      <c r="C145" s="4"/>
      <c r="D145" s="4"/>
      <c r="E145" s="4"/>
    </row>
    <row r="146" spans="1:5" x14ac:dyDescent="0.2">
      <c r="A146" s="4"/>
      <c r="B146" s="4"/>
      <c r="C146" s="4"/>
      <c r="D146" s="4"/>
      <c r="E146" s="4"/>
    </row>
    <row r="147" spans="1:5" x14ac:dyDescent="0.2">
      <c r="A147" s="4"/>
      <c r="B147" s="4"/>
      <c r="C147" s="4"/>
      <c r="D147" s="4"/>
      <c r="E147" s="4"/>
    </row>
    <row r="148" spans="1:5" x14ac:dyDescent="0.2">
      <c r="A148" s="4"/>
      <c r="B148" s="4"/>
      <c r="C148" s="4"/>
      <c r="D148" s="4"/>
      <c r="E148" s="4"/>
    </row>
    <row r="149" spans="1:5" x14ac:dyDescent="0.2">
      <c r="A149" s="4"/>
      <c r="B149" s="4"/>
      <c r="C149" s="4"/>
      <c r="D149" s="4"/>
      <c r="E149" s="4"/>
    </row>
    <row r="150" spans="1:5" x14ac:dyDescent="0.2">
      <c r="A150" s="4"/>
      <c r="B150" s="4"/>
      <c r="C150" s="4"/>
      <c r="D150" s="4"/>
      <c r="E150" s="4"/>
    </row>
    <row r="151" spans="1:5" x14ac:dyDescent="0.2">
      <c r="A151" s="4"/>
      <c r="B151" s="4"/>
      <c r="C151" s="4"/>
      <c r="D151" s="4"/>
      <c r="E151" s="4"/>
    </row>
    <row r="152" spans="1:5" x14ac:dyDescent="0.2">
      <c r="A152" s="4"/>
      <c r="B152" s="4"/>
      <c r="C152" s="4"/>
      <c r="D152" s="4"/>
      <c r="E152" s="4"/>
    </row>
    <row r="153" spans="1:5" x14ac:dyDescent="0.2">
      <c r="A153" s="4"/>
      <c r="B153" s="4"/>
      <c r="C153" s="4"/>
      <c r="D153" s="4"/>
      <c r="E153" s="4"/>
    </row>
    <row r="154" spans="1:5" x14ac:dyDescent="0.2">
      <c r="A154" s="4"/>
      <c r="B154" s="4"/>
      <c r="C154" s="4"/>
      <c r="D154" s="4"/>
      <c r="E154" s="4"/>
    </row>
    <row r="155" spans="1:5" x14ac:dyDescent="0.2">
      <c r="A155" s="4"/>
      <c r="B155" s="4"/>
      <c r="C155" s="4"/>
      <c r="D155" s="4"/>
      <c r="E155" s="4"/>
    </row>
    <row r="156" spans="1:5" x14ac:dyDescent="0.2">
      <c r="A156" s="4"/>
      <c r="B156" s="4"/>
      <c r="C156" s="4"/>
      <c r="D156" s="4"/>
      <c r="E156" s="4"/>
    </row>
    <row r="157" spans="1:5" x14ac:dyDescent="0.2">
      <c r="A157" s="4"/>
      <c r="B157" s="4"/>
      <c r="C157" s="4"/>
      <c r="D157" s="4"/>
      <c r="E157" s="4"/>
    </row>
    <row r="158" spans="1:5" x14ac:dyDescent="0.2">
      <c r="A158" s="4"/>
      <c r="B158" s="4"/>
      <c r="C158" s="4"/>
      <c r="D158" s="4"/>
      <c r="E158" s="4"/>
    </row>
    <row r="159" spans="1:5" x14ac:dyDescent="0.2">
      <c r="A159" s="4"/>
      <c r="B159" s="4"/>
      <c r="C159" s="4"/>
      <c r="D159" s="4"/>
      <c r="E159" s="4"/>
    </row>
    <row r="160" spans="1:5" x14ac:dyDescent="0.2">
      <c r="A160" s="4"/>
      <c r="B160" s="4"/>
      <c r="C160" s="4"/>
      <c r="D160" s="4"/>
      <c r="E160" s="4"/>
    </row>
    <row r="161" spans="1:5" x14ac:dyDescent="0.2">
      <c r="A161" s="4"/>
      <c r="B161" s="4"/>
      <c r="C161" s="4"/>
      <c r="D161" s="4"/>
      <c r="E161" s="4"/>
    </row>
    <row r="162" spans="1:5" x14ac:dyDescent="0.2">
      <c r="A162" s="4"/>
      <c r="B162" s="4"/>
      <c r="C162" s="4"/>
      <c r="D162" s="4"/>
      <c r="E162" s="4"/>
    </row>
    <row r="163" spans="1:5" x14ac:dyDescent="0.2">
      <c r="A163" s="4"/>
      <c r="B163" s="4"/>
      <c r="C163" s="4"/>
      <c r="D163" s="4"/>
      <c r="E163" s="4"/>
    </row>
    <row r="164" spans="1:5" x14ac:dyDescent="0.2">
      <c r="A164" s="4"/>
      <c r="B164" s="4"/>
      <c r="C164" s="4"/>
      <c r="D164" s="4"/>
      <c r="E164" s="4"/>
    </row>
    <row r="165" spans="1:5" x14ac:dyDescent="0.2">
      <c r="A165" s="4"/>
      <c r="B165" s="4"/>
      <c r="C165" s="4"/>
      <c r="D165" s="4"/>
      <c r="E165" s="4"/>
    </row>
    <row r="166" spans="1:5" x14ac:dyDescent="0.2">
      <c r="A166" s="4"/>
      <c r="B166" s="4"/>
      <c r="C166" s="4"/>
      <c r="D166" s="4"/>
      <c r="E166" s="4"/>
    </row>
    <row r="167" spans="1:5" x14ac:dyDescent="0.2">
      <c r="A167" s="4"/>
      <c r="B167" s="4"/>
      <c r="C167" s="4"/>
      <c r="D167" s="4"/>
      <c r="E167" s="4"/>
    </row>
    <row r="168" spans="1:5" x14ac:dyDescent="0.2">
      <c r="A168" s="4"/>
      <c r="B168" s="4"/>
      <c r="C168" s="4"/>
      <c r="D168" s="4"/>
      <c r="E168" s="4"/>
    </row>
    <row r="169" spans="1:5" x14ac:dyDescent="0.2">
      <c r="A169" s="4"/>
      <c r="B169" s="4"/>
      <c r="C169" s="4"/>
      <c r="D169" s="4"/>
      <c r="E169" s="4"/>
    </row>
    <row r="170" spans="1:5" x14ac:dyDescent="0.2">
      <c r="A170" s="4"/>
      <c r="B170" s="4"/>
      <c r="C170" s="4"/>
      <c r="D170" s="4"/>
      <c r="E170" s="4"/>
    </row>
    <row r="171" spans="1:5" x14ac:dyDescent="0.2">
      <c r="A171" s="4"/>
      <c r="B171" s="4"/>
      <c r="C171" s="4"/>
      <c r="D171" s="4"/>
      <c r="E171" s="4"/>
    </row>
    <row r="172" spans="1:5" x14ac:dyDescent="0.2">
      <c r="A172" s="4"/>
      <c r="B172" s="4"/>
      <c r="C172" s="4"/>
      <c r="D172" s="4"/>
      <c r="E172" s="4"/>
    </row>
    <row r="173" spans="1:5" x14ac:dyDescent="0.2">
      <c r="A173" s="4"/>
      <c r="B173" s="4"/>
      <c r="C173" s="4"/>
      <c r="D173" s="4"/>
      <c r="E173" s="4"/>
    </row>
    <row r="174" spans="1:5" x14ac:dyDescent="0.2">
      <c r="A174" s="4"/>
      <c r="B174" s="4"/>
      <c r="C174" s="4"/>
      <c r="D174" s="4"/>
      <c r="E174" s="4"/>
    </row>
    <row r="175" spans="1:5" x14ac:dyDescent="0.2">
      <c r="A175" s="4"/>
      <c r="B175" s="4"/>
      <c r="C175" s="4"/>
      <c r="D175" s="4"/>
      <c r="E175" s="4"/>
    </row>
    <row r="176" spans="1:5" x14ac:dyDescent="0.2">
      <c r="A176" s="4"/>
      <c r="B176" s="4"/>
      <c r="C176" s="4"/>
      <c r="D176" s="4"/>
      <c r="E176" s="4"/>
    </row>
    <row r="177" spans="1:5" x14ac:dyDescent="0.2">
      <c r="A177" s="4"/>
      <c r="B177" s="4"/>
      <c r="C177" s="4"/>
      <c r="D177" s="4"/>
      <c r="E177" s="4"/>
    </row>
    <row r="178" spans="1:5" x14ac:dyDescent="0.2">
      <c r="A178" s="4"/>
      <c r="B178" s="4"/>
      <c r="C178" s="4"/>
      <c r="D178" s="4"/>
      <c r="E178" s="4"/>
    </row>
    <row r="179" spans="1:5" x14ac:dyDescent="0.2">
      <c r="A179" s="4"/>
      <c r="B179" s="4"/>
      <c r="C179" s="4"/>
      <c r="D179" s="4"/>
      <c r="E179" s="4"/>
    </row>
    <row r="180" spans="1:5" x14ac:dyDescent="0.2">
      <c r="A180" s="4"/>
      <c r="B180" s="4"/>
      <c r="C180" s="4"/>
      <c r="D180" s="4"/>
      <c r="E180" s="4"/>
    </row>
    <row r="181" spans="1:5" x14ac:dyDescent="0.2">
      <c r="A181" s="4"/>
      <c r="B181" s="4"/>
      <c r="C181" s="4"/>
      <c r="D181" s="4"/>
      <c r="E181" s="4"/>
    </row>
    <row r="182" spans="1:5" x14ac:dyDescent="0.2">
      <c r="A182" s="4"/>
      <c r="B182" s="4"/>
      <c r="C182" s="4"/>
      <c r="D182" s="4"/>
      <c r="E182" s="4"/>
    </row>
    <row r="183" spans="1:5" x14ac:dyDescent="0.2">
      <c r="A183" s="4"/>
      <c r="B183" s="4"/>
      <c r="C183" s="4"/>
      <c r="D183" s="4"/>
      <c r="E183" s="4"/>
    </row>
    <row r="184" spans="1:5" x14ac:dyDescent="0.2">
      <c r="A184" s="4"/>
      <c r="B184" s="4"/>
      <c r="C184" s="4"/>
      <c r="D184" s="4"/>
      <c r="E184" s="4"/>
    </row>
    <row r="185" spans="1:5" x14ac:dyDescent="0.2">
      <c r="A185" s="4"/>
      <c r="B185" s="4"/>
      <c r="C185" s="4"/>
      <c r="D185" s="4"/>
      <c r="E185" s="4"/>
    </row>
    <row r="186" spans="1:5" x14ac:dyDescent="0.2">
      <c r="A186" s="4"/>
      <c r="B186" s="4"/>
      <c r="C186" s="4"/>
      <c r="D186" s="4"/>
      <c r="E186" s="4"/>
    </row>
    <row r="187" spans="1:5" x14ac:dyDescent="0.2">
      <c r="A187" s="4"/>
      <c r="B187" s="4"/>
      <c r="C187" s="4"/>
      <c r="D187" s="4"/>
      <c r="E187" s="4"/>
    </row>
    <row r="188" spans="1:5" x14ac:dyDescent="0.2">
      <c r="A188" s="4"/>
      <c r="B188" s="4"/>
      <c r="C188" s="4"/>
      <c r="D188" s="4"/>
      <c r="E188" s="4"/>
    </row>
    <row r="189" spans="1:5" x14ac:dyDescent="0.2">
      <c r="A189" s="4"/>
      <c r="B189" s="4"/>
      <c r="C189" s="4"/>
      <c r="D189" s="4"/>
      <c r="E189" s="4"/>
    </row>
    <row r="190" spans="1:5" x14ac:dyDescent="0.2">
      <c r="A190" s="4"/>
      <c r="B190" s="4"/>
      <c r="C190" s="4"/>
      <c r="D190" s="4"/>
      <c r="E190" s="4"/>
    </row>
    <row r="191" spans="1:5" x14ac:dyDescent="0.2">
      <c r="A191" s="4"/>
      <c r="B191" s="4"/>
      <c r="C191" s="4"/>
      <c r="D191" s="4"/>
      <c r="E191" s="4"/>
    </row>
    <row r="192" spans="1:5" x14ac:dyDescent="0.2">
      <c r="A192" s="4"/>
      <c r="B192" s="4"/>
      <c r="C192" s="4"/>
      <c r="D192" s="4"/>
      <c r="E192" s="4"/>
    </row>
    <row r="193" spans="1:5" x14ac:dyDescent="0.2">
      <c r="A193" s="4"/>
      <c r="B193" s="4"/>
      <c r="C193" s="4"/>
      <c r="D193" s="4"/>
      <c r="E193" s="4"/>
    </row>
    <row r="194" spans="1:5" x14ac:dyDescent="0.2">
      <c r="A194" s="4"/>
      <c r="B194" s="4"/>
      <c r="C194" s="4"/>
      <c r="D194" s="4"/>
      <c r="E194" s="4"/>
    </row>
    <row r="195" spans="1:5" x14ac:dyDescent="0.2">
      <c r="A195" s="4"/>
      <c r="B195" s="4"/>
      <c r="C195" s="4"/>
      <c r="D195" s="4"/>
      <c r="E195" s="4"/>
    </row>
    <row r="196" spans="1:5" x14ac:dyDescent="0.2">
      <c r="A196" s="4"/>
      <c r="B196" s="4"/>
      <c r="C196" s="4"/>
      <c r="D196" s="4"/>
      <c r="E196" s="4"/>
    </row>
    <row r="197" spans="1:5" x14ac:dyDescent="0.2">
      <c r="A197" s="4"/>
      <c r="B197" s="4"/>
      <c r="C197" s="4"/>
      <c r="D197" s="4"/>
      <c r="E197" s="4"/>
    </row>
    <row r="198" spans="1:5" x14ac:dyDescent="0.2">
      <c r="A198" s="4"/>
      <c r="B198" s="4"/>
      <c r="C198" s="4"/>
      <c r="D198" s="4"/>
      <c r="E198" s="4"/>
    </row>
    <row r="199" spans="1:5" x14ac:dyDescent="0.2">
      <c r="A199" s="4"/>
      <c r="B199" s="4"/>
      <c r="C199" s="4"/>
      <c r="D199" s="4"/>
      <c r="E199" s="4"/>
    </row>
    <row r="200" spans="1:5" x14ac:dyDescent="0.2">
      <c r="A200" s="4"/>
      <c r="B200" s="4"/>
      <c r="C200" s="4"/>
      <c r="D200" s="4"/>
      <c r="E200" s="4"/>
    </row>
    <row r="201" spans="1:5" x14ac:dyDescent="0.2">
      <c r="A201" s="4"/>
      <c r="B201" s="4"/>
      <c r="C201" s="4"/>
      <c r="D201" s="4"/>
      <c r="E201" s="4"/>
    </row>
    <row r="202" spans="1:5" x14ac:dyDescent="0.2">
      <c r="A202" s="4"/>
      <c r="B202" s="4"/>
      <c r="C202" s="4"/>
      <c r="D202" s="4"/>
      <c r="E202" s="4"/>
    </row>
    <row r="203" spans="1:5" x14ac:dyDescent="0.2">
      <c r="A203" s="4"/>
      <c r="B203" s="4"/>
      <c r="C203" s="4"/>
      <c r="D203" s="4"/>
      <c r="E203" s="4"/>
    </row>
    <row r="204" spans="1:5" x14ac:dyDescent="0.2">
      <c r="A204" s="4"/>
      <c r="B204" s="4"/>
      <c r="C204" s="4"/>
      <c r="D204" s="4"/>
      <c r="E204" s="4"/>
    </row>
    <row r="205" spans="1:5" x14ac:dyDescent="0.2">
      <c r="A205" s="4"/>
      <c r="B205" s="4"/>
      <c r="C205" s="4"/>
      <c r="D205" s="4"/>
      <c r="E205" s="4"/>
    </row>
    <row r="206" spans="1:5" x14ac:dyDescent="0.2">
      <c r="A206" s="4"/>
      <c r="B206" s="4"/>
      <c r="C206" s="4"/>
      <c r="D206" s="4"/>
      <c r="E206" s="4"/>
    </row>
    <row r="207" spans="1:5" x14ac:dyDescent="0.2">
      <c r="A207" s="4"/>
      <c r="B207" s="4"/>
      <c r="C207" s="4"/>
      <c r="D207" s="4"/>
      <c r="E207" s="4"/>
    </row>
    <row r="208" spans="1:5" x14ac:dyDescent="0.2">
      <c r="A208" s="4"/>
      <c r="B208" s="4"/>
      <c r="C208" s="4"/>
      <c r="D208" s="4"/>
      <c r="E208" s="4"/>
    </row>
    <row r="209" spans="1:5" x14ac:dyDescent="0.2">
      <c r="A209" s="4"/>
      <c r="B209" s="4"/>
      <c r="C209" s="4"/>
      <c r="D209" s="4"/>
      <c r="E209" s="4"/>
    </row>
    <row r="210" spans="1:5" x14ac:dyDescent="0.2">
      <c r="A210" s="4"/>
      <c r="B210" s="4"/>
      <c r="C210" s="4"/>
      <c r="D210" s="4"/>
      <c r="E210" s="4"/>
    </row>
    <row r="211" spans="1:5" x14ac:dyDescent="0.2">
      <c r="A211" s="4"/>
      <c r="B211" s="4"/>
      <c r="C211" s="4"/>
      <c r="D211" s="4"/>
      <c r="E211" s="4"/>
    </row>
    <row r="212" spans="1:5" x14ac:dyDescent="0.2">
      <c r="A212" s="4"/>
      <c r="B212" s="4"/>
      <c r="C212" s="4"/>
      <c r="D212" s="4"/>
      <c r="E212" s="4"/>
    </row>
    <row r="213" spans="1:5" x14ac:dyDescent="0.2">
      <c r="A213" s="4"/>
      <c r="B213" s="4"/>
      <c r="C213" s="4"/>
      <c r="D213" s="4"/>
      <c r="E213" s="4"/>
    </row>
    <row r="214" spans="1:5" x14ac:dyDescent="0.2">
      <c r="A214" s="4"/>
      <c r="B214" s="4"/>
      <c r="C214" s="4"/>
      <c r="D214" s="4"/>
      <c r="E214" s="4"/>
    </row>
    <row r="215" spans="1:5" x14ac:dyDescent="0.2">
      <c r="A215" s="4"/>
      <c r="B215" s="4"/>
      <c r="C215" s="4"/>
      <c r="D215" s="4"/>
      <c r="E215" s="4"/>
    </row>
    <row r="216" spans="1:5" x14ac:dyDescent="0.2">
      <c r="A216" s="4"/>
      <c r="B216" s="4"/>
      <c r="C216" s="4"/>
      <c r="D216" s="4"/>
      <c r="E216" s="4"/>
    </row>
    <row r="217" spans="1:5" x14ac:dyDescent="0.2">
      <c r="A217" s="4"/>
      <c r="B217" s="4"/>
      <c r="C217" s="4"/>
      <c r="D217" s="4"/>
      <c r="E217" s="4"/>
    </row>
    <row r="218" spans="1:5" x14ac:dyDescent="0.2">
      <c r="A218" s="4"/>
      <c r="B218" s="4"/>
      <c r="C218" s="4"/>
      <c r="D218" s="4"/>
      <c r="E218" s="4"/>
    </row>
    <row r="219" spans="1:5" x14ac:dyDescent="0.2">
      <c r="A219" s="4"/>
      <c r="B219" s="4"/>
      <c r="C219" s="4"/>
      <c r="D219" s="4"/>
      <c r="E219" s="4"/>
    </row>
    <row r="220" spans="1:5" x14ac:dyDescent="0.2">
      <c r="A220" s="4"/>
      <c r="B220" s="4"/>
      <c r="C220" s="4"/>
      <c r="D220" s="4"/>
      <c r="E220" s="4"/>
    </row>
    <row r="221" spans="1:5" x14ac:dyDescent="0.2">
      <c r="A221" s="4"/>
      <c r="B221" s="4"/>
      <c r="C221" s="4"/>
      <c r="D221" s="4"/>
      <c r="E221" s="4"/>
    </row>
    <row r="222" spans="1:5" x14ac:dyDescent="0.2">
      <c r="A222" s="4"/>
      <c r="B222" s="4"/>
      <c r="C222" s="4"/>
      <c r="D222" s="4"/>
      <c r="E222" s="4"/>
    </row>
    <row r="223" spans="1:5" x14ac:dyDescent="0.2">
      <c r="A223" s="4"/>
      <c r="B223" s="4"/>
      <c r="C223" s="4"/>
      <c r="D223" s="4"/>
      <c r="E223" s="4"/>
    </row>
    <row r="224" spans="1:5" x14ac:dyDescent="0.2">
      <c r="A224" s="4"/>
      <c r="B224" s="4"/>
      <c r="C224" s="4"/>
      <c r="D224" s="4"/>
      <c r="E224" s="4"/>
    </row>
    <row r="225" spans="1:5" x14ac:dyDescent="0.2">
      <c r="A225" s="4"/>
      <c r="B225" s="4"/>
      <c r="C225" s="4"/>
      <c r="D225" s="4"/>
      <c r="E225" s="4"/>
    </row>
    <row r="226" spans="1:5" x14ac:dyDescent="0.2">
      <c r="A226" s="4"/>
      <c r="B226" s="4"/>
      <c r="C226" s="4"/>
      <c r="D226" s="4"/>
      <c r="E226" s="4"/>
    </row>
    <row r="227" spans="1:5" x14ac:dyDescent="0.2">
      <c r="A227" s="4"/>
      <c r="B227" s="4"/>
      <c r="C227" s="4"/>
      <c r="D227" s="4"/>
      <c r="E227" s="4"/>
    </row>
    <row r="228" spans="1:5" x14ac:dyDescent="0.2">
      <c r="A228" s="4"/>
      <c r="B228" s="4"/>
      <c r="C228" s="4"/>
      <c r="D228" s="4"/>
      <c r="E228" s="4"/>
    </row>
    <row r="229" spans="1:5" x14ac:dyDescent="0.2">
      <c r="A229" s="4"/>
      <c r="B229" s="4"/>
      <c r="C229" s="4"/>
      <c r="D229" s="4"/>
      <c r="E229" s="4"/>
    </row>
    <row r="230" spans="1:5" x14ac:dyDescent="0.2">
      <c r="A230" s="4"/>
      <c r="B230" s="4"/>
      <c r="C230" s="4"/>
      <c r="D230" s="4"/>
      <c r="E230" s="4"/>
    </row>
    <row r="231" spans="1:5" x14ac:dyDescent="0.2">
      <c r="A231" s="4"/>
      <c r="B231" s="4"/>
      <c r="C231" s="4"/>
      <c r="D231" s="4"/>
      <c r="E231" s="4"/>
    </row>
    <row r="232" spans="1:5" x14ac:dyDescent="0.2">
      <c r="A232" s="4"/>
      <c r="B232" s="4"/>
      <c r="C232" s="4"/>
      <c r="D232" s="4"/>
      <c r="E232" s="4"/>
    </row>
    <row r="233" spans="1:5" x14ac:dyDescent="0.2">
      <c r="A233" s="4"/>
      <c r="B233" s="4"/>
      <c r="C233" s="4"/>
      <c r="D233" s="4"/>
      <c r="E233" s="4"/>
    </row>
    <row r="234" spans="1:5" x14ac:dyDescent="0.2">
      <c r="A234" s="4"/>
      <c r="B234" s="4"/>
      <c r="C234" s="4"/>
      <c r="D234" s="4"/>
      <c r="E234" s="4"/>
    </row>
    <row r="235" spans="1:5" x14ac:dyDescent="0.2">
      <c r="A235" s="4"/>
      <c r="B235" s="4"/>
      <c r="C235" s="4"/>
      <c r="D235" s="4"/>
      <c r="E235" s="4"/>
    </row>
    <row r="236" spans="1:5" x14ac:dyDescent="0.2">
      <c r="A236" s="4"/>
      <c r="B236" s="4"/>
      <c r="C236" s="4"/>
      <c r="D236" s="4"/>
      <c r="E236" s="4"/>
    </row>
    <row r="237" spans="1:5" x14ac:dyDescent="0.2">
      <c r="A237" s="4"/>
      <c r="B237" s="4"/>
      <c r="C237" s="4"/>
      <c r="D237" s="4"/>
      <c r="E237" s="4"/>
    </row>
    <row r="238" spans="1:5" x14ac:dyDescent="0.2">
      <c r="A238" s="4"/>
      <c r="B238" s="4"/>
      <c r="C238" s="4"/>
      <c r="D238" s="4"/>
      <c r="E238" s="4"/>
    </row>
    <row r="239" spans="1:5" x14ac:dyDescent="0.2">
      <c r="A239" s="4"/>
      <c r="B239" s="4"/>
      <c r="C239" s="4"/>
      <c r="D239" s="4"/>
      <c r="E239" s="4"/>
    </row>
    <row r="240" spans="1:5" x14ac:dyDescent="0.2">
      <c r="A240" s="4"/>
      <c r="B240" s="4"/>
      <c r="C240" s="4"/>
      <c r="D240" s="4"/>
      <c r="E240" s="4"/>
    </row>
    <row r="241" spans="1:5" x14ac:dyDescent="0.2">
      <c r="A241" s="4"/>
      <c r="B241" s="4"/>
      <c r="C241" s="4"/>
      <c r="D241" s="4"/>
      <c r="E241" s="4"/>
    </row>
    <row r="242" spans="1:5" x14ac:dyDescent="0.2">
      <c r="A242" s="4"/>
      <c r="B242" s="4"/>
      <c r="C242" s="4"/>
      <c r="D242" s="4"/>
      <c r="E242" s="4"/>
    </row>
    <row r="243" spans="1:5" x14ac:dyDescent="0.2">
      <c r="A243" s="4"/>
      <c r="B243" s="4"/>
      <c r="C243" s="4"/>
      <c r="D243" s="4"/>
      <c r="E243" s="4"/>
    </row>
    <row r="244" spans="1:5" x14ac:dyDescent="0.2">
      <c r="A244" s="4"/>
      <c r="B244" s="4"/>
      <c r="C244" s="4"/>
      <c r="D244" s="4"/>
      <c r="E244" s="4"/>
    </row>
    <row r="245" spans="1:5" x14ac:dyDescent="0.2">
      <c r="A245" s="4"/>
      <c r="B245" s="4"/>
      <c r="C245" s="4"/>
      <c r="D245" s="4"/>
      <c r="E245" s="4"/>
    </row>
    <row r="246" spans="1:5" x14ac:dyDescent="0.2">
      <c r="A246" s="4"/>
      <c r="B246" s="4"/>
      <c r="C246" s="4"/>
      <c r="D246" s="4"/>
      <c r="E246" s="4"/>
    </row>
    <row r="247" spans="1:5" x14ac:dyDescent="0.2">
      <c r="A247" s="4"/>
      <c r="B247" s="4"/>
      <c r="C247" s="4"/>
      <c r="D247" s="4"/>
      <c r="E247" s="4"/>
    </row>
    <row r="248" spans="1:5" x14ac:dyDescent="0.2">
      <c r="A248" s="4"/>
      <c r="B248" s="4"/>
      <c r="C248" s="4"/>
      <c r="D248" s="4"/>
      <c r="E248" s="4"/>
    </row>
    <row r="249" spans="1:5" x14ac:dyDescent="0.2">
      <c r="A249" s="4"/>
      <c r="B249" s="4"/>
      <c r="C249" s="4"/>
      <c r="D249" s="4"/>
      <c r="E249" s="4"/>
    </row>
    <row r="250" spans="1:5" x14ac:dyDescent="0.2">
      <c r="A250" s="4"/>
      <c r="B250" s="4"/>
      <c r="C250" s="4"/>
      <c r="D250" s="4"/>
      <c r="E250" s="4"/>
    </row>
    <row r="251" spans="1:5" x14ac:dyDescent="0.2">
      <c r="A251" s="4"/>
      <c r="B251" s="4"/>
      <c r="C251" s="4"/>
      <c r="D251" s="4"/>
      <c r="E251" s="4"/>
    </row>
    <row r="252" spans="1:5" x14ac:dyDescent="0.2">
      <c r="A252" s="4"/>
      <c r="B252" s="4"/>
      <c r="C252" s="4"/>
      <c r="D252" s="4"/>
      <c r="E252" s="4"/>
    </row>
    <row r="253" spans="1:5" x14ac:dyDescent="0.2">
      <c r="A253" s="4"/>
      <c r="B253" s="4"/>
      <c r="C253" s="4"/>
      <c r="D253" s="4"/>
      <c r="E253" s="4"/>
    </row>
    <row r="254" spans="1:5" x14ac:dyDescent="0.2">
      <c r="A254" s="4"/>
      <c r="B254" s="4"/>
      <c r="C254" s="4"/>
      <c r="D254" s="4"/>
      <c r="E254" s="4"/>
    </row>
    <row r="255" spans="1:5" x14ac:dyDescent="0.2">
      <c r="A255" s="4"/>
      <c r="B255" s="4"/>
      <c r="C255" s="4"/>
      <c r="D255" s="4"/>
      <c r="E255" s="4"/>
    </row>
    <row r="256" spans="1:5" x14ac:dyDescent="0.2">
      <c r="A256" s="4"/>
      <c r="B256" s="4"/>
      <c r="C256" s="4"/>
      <c r="D256" s="4"/>
      <c r="E256" s="4"/>
    </row>
    <row r="257" spans="1:5" x14ac:dyDescent="0.2">
      <c r="A257" s="4"/>
      <c r="B257" s="4"/>
      <c r="C257" s="4"/>
      <c r="D257" s="4"/>
      <c r="E257" s="4"/>
    </row>
    <row r="258" spans="1:5" x14ac:dyDescent="0.2">
      <c r="A258" s="4"/>
      <c r="B258" s="4"/>
      <c r="C258" s="4"/>
      <c r="D258" s="4"/>
      <c r="E258" s="4"/>
    </row>
    <row r="259" spans="1:5" x14ac:dyDescent="0.2">
      <c r="A259" s="4"/>
      <c r="B259" s="4"/>
      <c r="C259" s="4"/>
      <c r="D259" s="4"/>
      <c r="E259" s="4"/>
    </row>
    <row r="260" spans="1:5" x14ac:dyDescent="0.2">
      <c r="A260" s="4"/>
      <c r="B260" s="4"/>
      <c r="C260" s="4"/>
      <c r="D260" s="4"/>
      <c r="E260" s="4"/>
    </row>
    <row r="261" spans="1:5" x14ac:dyDescent="0.2">
      <c r="A261" s="4"/>
      <c r="B261" s="4"/>
      <c r="C261" s="4"/>
      <c r="D261" s="4"/>
      <c r="E261" s="4"/>
    </row>
    <row r="262" spans="1:5" x14ac:dyDescent="0.2">
      <c r="A262" s="4"/>
      <c r="B262" s="4"/>
      <c r="C262" s="4"/>
      <c r="D262" s="4"/>
      <c r="E262" s="4"/>
    </row>
    <row r="263" spans="1:5" x14ac:dyDescent="0.2">
      <c r="A263" s="4"/>
      <c r="B263" s="4"/>
      <c r="C263" s="4"/>
      <c r="D263" s="4"/>
      <c r="E263" s="4"/>
    </row>
    <row r="264" spans="1:5" x14ac:dyDescent="0.2">
      <c r="A264" s="4"/>
      <c r="B264" s="4"/>
      <c r="C264" s="4"/>
      <c r="D264" s="4"/>
      <c r="E264" s="4"/>
    </row>
    <row r="265" spans="1:5" x14ac:dyDescent="0.2">
      <c r="A265" s="4"/>
      <c r="B265" s="4"/>
      <c r="C265" s="4"/>
      <c r="D265" s="4"/>
      <c r="E265" s="4"/>
    </row>
    <row r="266" spans="1:5" x14ac:dyDescent="0.2">
      <c r="A266" s="4"/>
      <c r="B266" s="4"/>
      <c r="C266" s="4"/>
      <c r="D266" s="4"/>
      <c r="E266" s="4"/>
    </row>
    <row r="267" spans="1:5" x14ac:dyDescent="0.2">
      <c r="A267" s="4"/>
      <c r="B267" s="4"/>
      <c r="C267" s="4"/>
      <c r="D267" s="4"/>
      <c r="E267" s="4"/>
    </row>
    <row r="268" spans="1:5" x14ac:dyDescent="0.2">
      <c r="A268" s="4"/>
      <c r="B268" s="4"/>
      <c r="C268" s="4"/>
      <c r="D268" s="4"/>
      <c r="E268" s="4"/>
    </row>
    <row r="269" spans="1:5" x14ac:dyDescent="0.2">
      <c r="A269" s="4"/>
      <c r="B269" s="4"/>
      <c r="C269" s="4"/>
      <c r="D269" s="4"/>
      <c r="E269" s="4"/>
    </row>
    <row r="270" spans="1:5" x14ac:dyDescent="0.2">
      <c r="A270" s="4"/>
      <c r="B270" s="4"/>
      <c r="C270" s="4"/>
      <c r="D270" s="4"/>
      <c r="E270" s="4"/>
    </row>
    <row r="271" spans="1:5" x14ac:dyDescent="0.2">
      <c r="A271" s="4"/>
      <c r="B271" s="4"/>
      <c r="C271" s="4"/>
      <c r="D271" s="4"/>
      <c r="E271" s="4"/>
    </row>
    <row r="272" spans="1:5" x14ac:dyDescent="0.2">
      <c r="A272" s="4"/>
      <c r="B272" s="4"/>
      <c r="C272" s="4"/>
      <c r="D272" s="4"/>
      <c r="E272" s="4"/>
    </row>
    <row r="273" spans="1:5" x14ac:dyDescent="0.2">
      <c r="A273" s="4"/>
      <c r="B273" s="4"/>
      <c r="C273" s="4"/>
      <c r="D273" s="4"/>
      <c r="E273" s="4"/>
    </row>
    <row r="274" spans="1:5" x14ac:dyDescent="0.2">
      <c r="A274" s="4"/>
      <c r="B274" s="4"/>
      <c r="C274" s="4"/>
      <c r="D274" s="4"/>
      <c r="E274" s="4"/>
    </row>
    <row r="275" spans="1:5" x14ac:dyDescent="0.2">
      <c r="A275" s="4"/>
      <c r="B275" s="4"/>
      <c r="C275" s="4"/>
      <c r="D275" s="4"/>
      <c r="E275" s="4"/>
    </row>
    <row r="276" spans="1:5" x14ac:dyDescent="0.2">
      <c r="A276" s="4"/>
      <c r="B276" s="4"/>
      <c r="C276" s="4"/>
      <c r="D276" s="4"/>
      <c r="E276" s="4"/>
    </row>
    <row r="277" spans="1:5" x14ac:dyDescent="0.2">
      <c r="A277" s="4"/>
      <c r="B277" s="4"/>
      <c r="C277" s="4"/>
      <c r="D277" s="4"/>
      <c r="E277" s="4"/>
    </row>
    <row r="278" spans="1:5" x14ac:dyDescent="0.2">
      <c r="A278" s="4"/>
      <c r="B278" s="4"/>
      <c r="C278" s="4"/>
      <c r="D278" s="4"/>
      <c r="E278" s="4"/>
    </row>
    <row r="279" spans="1:5" x14ac:dyDescent="0.2">
      <c r="A279" s="4"/>
      <c r="B279" s="4"/>
      <c r="C279" s="4"/>
      <c r="D279" s="4"/>
      <c r="E279" s="4"/>
    </row>
    <row r="280" spans="1:5" x14ac:dyDescent="0.2">
      <c r="A280" s="4"/>
      <c r="B280" s="4"/>
      <c r="C280" s="4"/>
      <c r="D280" s="4"/>
      <c r="E280" s="4"/>
    </row>
    <row r="281" spans="1:5" x14ac:dyDescent="0.2">
      <c r="A281" s="4"/>
      <c r="B281" s="4"/>
      <c r="C281" s="4"/>
      <c r="D281" s="4"/>
      <c r="E281" s="4"/>
    </row>
    <row r="282" spans="1:5" x14ac:dyDescent="0.2">
      <c r="A282" s="4"/>
      <c r="B282" s="4"/>
      <c r="C282" s="4"/>
      <c r="D282" s="4"/>
      <c r="E282" s="4"/>
    </row>
    <row r="283" spans="1:5" x14ac:dyDescent="0.2">
      <c r="A283" s="4"/>
      <c r="B283" s="4"/>
      <c r="C283" s="4"/>
      <c r="D283" s="4"/>
      <c r="E283" s="4"/>
    </row>
    <row r="284" spans="1:5" x14ac:dyDescent="0.2">
      <c r="A284" s="4"/>
      <c r="B284" s="4"/>
      <c r="C284" s="4"/>
      <c r="D284" s="4"/>
      <c r="E284" s="4"/>
    </row>
    <row r="285" spans="1:5" x14ac:dyDescent="0.2">
      <c r="A285" s="4"/>
      <c r="B285" s="4"/>
      <c r="C285" s="4"/>
      <c r="D285" s="4"/>
      <c r="E285" s="4"/>
    </row>
    <row r="286" spans="1:5" x14ac:dyDescent="0.2">
      <c r="A286" s="4"/>
      <c r="B286" s="4"/>
      <c r="C286" s="4"/>
      <c r="D286" s="4"/>
      <c r="E286" s="4"/>
    </row>
    <row r="287" spans="1:5" x14ac:dyDescent="0.2">
      <c r="A287" s="4"/>
      <c r="B287" s="4"/>
      <c r="C287" s="4"/>
      <c r="D287" s="4"/>
      <c r="E287" s="4"/>
    </row>
    <row r="288" spans="1:5" x14ac:dyDescent="0.2">
      <c r="A288" s="4"/>
      <c r="B288" s="4"/>
      <c r="C288" s="4"/>
      <c r="D288" s="4"/>
      <c r="E288" s="4"/>
    </row>
    <row r="289" spans="1:5" x14ac:dyDescent="0.2">
      <c r="A289" s="4"/>
      <c r="B289" s="4"/>
      <c r="C289" s="4"/>
      <c r="D289" s="4"/>
      <c r="E289" s="4"/>
    </row>
    <row r="290" spans="1:5" x14ac:dyDescent="0.2">
      <c r="A290" s="4"/>
      <c r="B290" s="4"/>
      <c r="C290" s="4"/>
      <c r="D290" s="4"/>
      <c r="E290" s="4"/>
    </row>
    <row r="291" spans="1:5" x14ac:dyDescent="0.2">
      <c r="A291" s="4"/>
      <c r="B291" s="4"/>
      <c r="C291" s="4"/>
      <c r="D291" s="4"/>
      <c r="E291" s="4"/>
    </row>
    <row r="292" spans="1:5" x14ac:dyDescent="0.2">
      <c r="A292" s="4"/>
      <c r="B292" s="4"/>
      <c r="C292" s="4"/>
      <c r="D292" s="4"/>
      <c r="E292" s="4"/>
    </row>
    <row r="293" spans="1:5" x14ac:dyDescent="0.2">
      <c r="A293" s="4"/>
      <c r="B293" s="4"/>
      <c r="C293" s="4"/>
      <c r="D293" s="4"/>
      <c r="E293" s="4"/>
    </row>
    <row r="294" spans="1:5" x14ac:dyDescent="0.2">
      <c r="A294" s="4"/>
      <c r="B294" s="4"/>
      <c r="C294" s="4"/>
      <c r="D294" s="4"/>
      <c r="E294" s="4"/>
    </row>
    <row r="295" spans="1:5" x14ac:dyDescent="0.2">
      <c r="A295" s="4"/>
      <c r="B295" s="4"/>
      <c r="C295" s="4"/>
      <c r="D295" s="4"/>
      <c r="E295" s="4"/>
    </row>
    <row r="296" spans="1:5" x14ac:dyDescent="0.2">
      <c r="A296" s="4"/>
      <c r="B296" s="4"/>
      <c r="C296" s="4"/>
      <c r="D296" s="4"/>
      <c r="E296" s="4"/>
    </row>
    <row r="297" spans="1:5" x14ac:dyDescent="0.2">
      <c r="A297" s="4"/>
      <c r="B297" s="4"/>
      <c r="C297" s="4"/>
      <c r="D297" s="4"/>
      <c r="E297" s="4"/>
    </row>
    <row r="298" spans="1:5" x14ac:dyDescent="0.2">
      <c r="A298" s="4"/>
      <c r="B298" s="4"/>
      <c r="C298" s="4"/>
      <c r="D298" s="4"/>
      <c r="E298" s="4"/>
    </row>
    <row r="299" spans="1:5" x14ac:dyDescent="0.2">
      <c r="A299" s="4"/>
      <c r="B299" s="4"/>
      <c r="C299" s="4"/>
      <c r="D299" s="4"/>
      <c r="E299" s="4"/>
    </row>
    <row r="300" spans="1:5" x14ac:dyDescent="0.2">
      <c r="A300" s="4"/>
      <c r="B300" s="4"/>
      <c r="C300" s="4"/>
      <c r="D300" s="4"/>
      <c r="E300" s="4"/>
    </row>
    <row r="301" spans="1:5" x14ac:dyDescent="0.2">
      <c r="A301" s="4"/>
      <c r="B301" s="4"/>
      <c r="C301" s="4"/>
      <c r="D301" s="4"/>
      <c r="E301" s="4"/>
    </row>
    <row r="302" spans="1:5" x14ac:dyDescent="0.2">
      <c r="A302" s="4"/>
      <c r="B302" s="4"/>
      <c r="C302" s="4"/>
      <c r="D302" s="4"/>
      <c r="E302" s="4"/>
    </row>
    <row r="303" spans="1:5" x14ac:dyDescent="0.2">
      <c r="A303" s="4"/>
      <c r="B303" s="4"/>
      <c r="C303" s="4"/>
      <c r="D303" s="4"/>
      <c r="E303" s="4"/>
    </row>
    <row r="304" spans="1:5" x14ac:dyDescent="0.2">
      <c r="A304" s="4"/>
      <c r="B304" s="4"/>
      <c r="C304" s="4"/>
      <c r="D304" s="4"/>
      <c r="E304" s="4"/>
    </row>
    <row r="305" spans="1:5" x14ac:dyDescent="0.2">
      <c r="A305" s="4"/>
      <c r="B305" s="4"/>
      <c r="C305" s="4"/>
      <c r="D305" s="4"/>
      <c r="E305" s="4"/>
    </row>
    <row r="306" spans="1:5" x14ac:dyDescent="0.2">
      <c r="A306" s="4"/>
      <c r="B306" s="4"/>
      <c r="C306" s="4"/>
      <c r="D306" s="4"/>
      <c r="E306" s="4"/>
    </row>
    <row r="307" spans="1:5" x14ac:dyDescent="0.2">
      <c r="A307" s="4"/>
      <c r="B307" s="4"/>
      <c r="C307" s="4"/>
      <c r="D307" s="4"/>
      <c r="E307" s="4"/>
    </row>
    <row r="308" spans="1:5" x14ac:dyDescent="0.2">
      <c r="A308" s="4"/>
      <c r="B308" s="4"/>
      <c r="C308" s="4"/>
      <c r="D308" s="4"/>
      <c r="E308" s="4"/>
    </row>
    <row r="309" spans="1:5" x14ac:dyDescent="0.2">
      <c r="A309" s="4"/>
      <c r="B309" s="4"/>
      <c r="C309" s="4"/>
      <c r="D309" s="4"/>
      <c r="E309" s="4"/>
    </row>
    <row r="310" spans="1:5" x14ac:dyDescent="0.2">
      <c r="A310" s="4"/>
      <c r="B310" s="4"/>
      <c r="C310" s="4"/>
      <c r="D310" s="4"/>
      <c r="E310" s="4"/>
    </row>
    <row r="311" spans="1:5" x14ac:dyDescent="0.2">
      <c r="A311" s="4"/>
      <c r="B311" s="4"/>
      <c r="C311" s="4"/>
      <c r="D311" s="4"/>
      <c r="E311" s="4"/>
    </row>
    <row r="312" spans="1:5" x14ac:dyDescent="0.2">
      <c r="A312" s="4"/>
      <c r="B312" s="4"/>
      <c r="C312" s="4"/>
      <c r="D312" s="4"/>
      <c r="E312" s="4"/>
    </row>
    <row r="313" spans="1:5" x14ac:dyDescent="0.2">
      <c r="A313" s="4"/>
      <c r="B313" s="4"/>
      <c r="C313" s="4"/>
      <c r="D313" s="4"/>
      <c r="E313" s="4"/>
    </row>
    <row r="314" spans="1:5" x14ac:dyDescent="0.2">
      <c r="A314" s="4"/>
      <c r="B314" s="4"/>
      <c r="C314" s="4"/>
      <c r="D314" s="4"/>
      <c r="E314" s="4"/>
    </row>
    <row r="315" spans="1:5" x14ac:dyDescent="0.2">
      <c r="A315" s="4"/>
      <c r="B315" s="4"/>
      <c r="C315" s="4"/>
      <c r="D315" s="4"/>
      <c r="E315" s="4"/>
    </row>
    <row r="316" spans="1:5" x14ac:dyDescent="0.2">
      <c r="A316" s="4"/>
      <c r="B316" s="4"/>
      <c r="C316" s="4"/>
      <c r="D316" s="4"/>
      <c r="E316" s="4"/>
    </row>
    <row r="317" spans="1:5" x14ac:dyDescent="0.2">
      <c r="A317" s="4"/>
      <c r="B317" s="4"/>
      <c r="C317" s="4"/>
      <c r="D317" s="4"/>
      <c r="E317" s="4"/>
    </row>
    <row r="318" spans="1:5" x14ac:dyDescent="0.2">
      <c r="A318" s="4"/>
      <c r="B318" s="4"/>
      <c r="C318" s="4"/>
      <c r="D318" s="4"/>
      <c r="E318" s="4"/>
    </row>
    <row r="319" spans="1:5" x14ac:dyDescent="0.2">
      <c r="A319" s="4"/>
      <c r="B319" s="4"/>
      <c r="C319" s="4"/>
      <c r="D319" s="4"/>
      <c r="E319" s="4"/>
    </row>
    <row r="320" spans="1:5" x14ac:dyDescent="0.2">
      <c r="A320" s="4"/>
      <c r="B320" s="4"/>
      <c r="C320" s="4"/>
      <c r="D320" s="4"/>
      <c r="E320" s="4"/>
    </row>
    <row r="321" spans="1:5" x14ac:dyDescent="0.2">
      <c r="A321" s="4"/>
      <c r="B321" s="4"/>
      <c r="C321" s="4"/>
      <c r="D321" s="4"/>
      <c r="E321" s="4"/>
    </row>
    <row r="322" spans="1:5" x14ac:dyDescent="0.2">
      <c r="A322" s="4"/>
      <c r="B322" s="4"/>
      <c r="C322" s="4"/>
      <c r="D322" s="4"/>
      <c r="E322" s="4"/>
    </row>
    <row r="323" spans="1:5" x14ac:dyDescent="0.2">
      <c r="A323" s="4"/>
      <c r="B323" s="4"/>
      <c r="C323" s="4"/>
      <c r="D323" s="4"/>
      <c r="E323" s="4"/>
    </row>
    <row r="324" spans="1:5" x14ac:dyDescent="0.2">
      <c r="A324" s="4"/>
      <c r="B324" s="4"/>
      <c r="C324" s="4"/>
      <c r="D324" s="4"/>
      <c r="E324" s="4"/>
    </row>
    <row r="325" spans="1:5" x14ac:dyDescent="0.2">
      <c r="A325" s="4"/>
      <c r="B325" s="4"/>
      <c r="C325" s="4"/>
      <c r="D325" s="4"/>
      <c r="E325" s="4"/>
    </row>
    <row r="326" spans="1:5" x14ac:dyDescent="0.2">
      <c r="A326" s="4"/>
      <c r="B326" s="4"/>
      <c r="C326" s="4"/>
      <c r="D326" s="4"/>
      <c r="E326" s="4"/>
    </row>
    <row r="327" spans="1:5" x14ac:dyDescent="0.2">
      <c r="A327" s="4"/>
      <c r="B327" s="4"/>
      <c r="C327" s="4"/>
      <c r="D327" s="4"/>
      <c r="E327" s="4"/>
    </row>
    <row r="328" spans="1:5" x14ac:dyDescent="0.2">
      <c r="A328" s="4"/>
      <c r="B328" s="4"/>
      <c r="C328" s="4"/>
      <c r="D328" s="4"/>
      <c r="E328" s="4"/>
    </row>
    <row r="329" spans="1:5" x14ac:dyDescent="0.2">
      <c r="A329" s="4"/>
      <c r="B329" s="4"/>
      <c r="C329" s="4"/>
      <c r="D329" s="4"/>
      <c r="E329" s="4"/>
    </row>
    <row r="330" spans="1:5" x14ac:dyDescent="0.2">
      <c r="A330" s="4"/>
      <c r="B330" s="4"/>
      <c r="C330" s="4"/>
      <c r="D330" s="4"/>
      <c r="E330" s="4"/>
    </row>
    <row r="331" spans="1:5" x14ac:dyDescent="0.2">
      <c r="A331" s="4"/>
      <c r="B331" s="4"/>
      <c r="C331" s="4"/>
      <c r="D331" s="4"/>
      <c r="E331" s="4"/>
    </row>
    <row r="332" spans="1:5" x14ac:dyDescent="0.2">
      <c r="A332" s="4"/>
      <c r="B332" s="4"/>
      <c r="C332" s="4"/>
      <c r="D332" s="4"/>
      <c r="E332" s="4"/>
    </row>
    <row r="333" spans="1:5" x14ac:dyDescent="0.2">
      <c r="A333" s="4"/>
      <c r="B333" s="4"/>
      <c r="C333" s="4"/>
      <c r="D333" s="4"/>
      <c r="E333" s="4"/>
    </row>
    <row r="334" spans="1:5" x14ac:dyDescent="0.2">
      <c r="A334" s="4"/>
      <c r="B334" s="4"/>
      <c r="C334" s="4"/>
      <c r="D334" s="4"/>
      <c r="E334" s="4"/>
    </row>
    <row r="335" spans="1:5" x14ac:dyDescent="0.2">
      <c r="A335" s="4"/>
      <c r="B335" s="4"/>
      <c r="C335" s="4"/>
      <c r="D335" s="4"/>
      <c r="E335" s="4"/>
    </row>
    <row r="336" spans="1:5" x14ac:dyDescent="0.2">
      <c r="A336" s="4"/>
      <c r="B336" s="4"/>
      <c r="C336" s="4"/>
      <c r="D336" s="4"/>
      <c r="E336" s="4"/>
    </row>
    <row r="337" spans="1:5" x14ac:dyDescent="0.2">
      <c r="A337" s="4"/>
      <c r="B337" s="4"/>
      <c r="C337" s="4"/>
      <c r="D337" s="4"/>
      <c r="E337" s="4"/>
    </row>
    <row r="338" spans="1:5" x14ac:dyDescent="0.2">
      <c r="A338" s="4"/>
      <c r="B338" s="4"/>
      <c r="C338" s="4"/>
      <c r="D338" s="4"/>
      <c r="E338" s="4"/>
    </row>
    <row r="339" spans="1:5" x14ac:dyDescent="0.2">
      <c r="A339" s="4"/>
      <c r="B339" s="4"/>
      <c r="C339" s="4"/>
      <c r="D339" s="4"/>
      <c r="E339" s="4"/>
    </row>
    <row r="340" spans="1:5" x14ac:dyDescent="0.2">
      <c r="A340" s="4"/>
      <c r="B340" s="4"/>
      <c r="C340" s="4"/>
      <c r="D340" s="4"/>
      <c r="E340" s="4"/>
    </row>
    <row r="341" spans="1:5" x14ac:dyDescent="0.2">
      <c r="A341" s="4"/>
      <c r="B341" s="4"/>
      <c r="C341" s="4"/>
      <c r="D341" s="4"/>
      <c r="E341" s="4"/>
    </row>
    <row r="342" spans="1:5" x14ac:dyDescent="0.2">
      <c r="A342" s="4"/>
      <c r="B342" s="4"/>
      <c r="C342" s="4"/>
      <c r="D342" s="4"/>
      <c r="E342" s="4"/>
    </row>
    <row r="343" spans="1:5" x14ac:dyDescent="0.2">
      <c r="A343" s="4"/>
      <c r="B343" s="4"/>
      <c r="C343" s="4"/>
      <c r="D343" s="4"/>
      <c r="E343" s="4"/>
    </row>
    <row r="344" spans="1:5" x14ac:dyDescent="0.2">
      <c r="A344" s="4"/>
      <c r="B344" s="4"/>
      <c r="C344" s="4"/>
      <c r="D344" s="4"/>
      <c r="E344" s="4"/>
    </row>
    <row r="345" spans="1:5" x14ac:dyDescent="0.2">
      <c r="A345" s="4"/>
      <c r="B345" s="4"/>
      <c r="C345" s="4"/>
      <c r="D345" s="4"/>
      <c r="E345" s="4"/>
    </row>
    <row r="346" spans="1:5" x14ac:dyDescent="0.2">
      <c r="A346" s="4"/>
      <c r="B346" s="4"/>
      <c r="C346" s="4"/>
      <c r="D346" s="4"/>
      <c r="E346" s="4"/>
    </row>
    <row r="347" spans="1:5" x14ac:dyDescent="0.2">
      <c r="A347" s="4"/>
      <c r="B347" s="4"/>
      <c r="C347" s="4"/>
      <c r="D347" s="4"/>
      <c r="E347" s="4"/>
    </row>
    <row r="348" spans="1:5" x14ac:dyDescent="0.2">
      <c r="A348" s="4"/>
      <c r="B348" s="4"/>
      <c r="C348" s="4"/>
      <c r="D348" s="4"/>
      <c r="E348" s="4"/>
    </row>
    <row r="349" spans="1:5" x14ac:dyDescent="0.2">
      <c r="A349" s="4"/>
      <c r="B349" s="4"/>
      <c r="C349" s="4"/>
      <c r="D349" s="4"/>
      <c r="E349" s="4"/>
    </row>
    <row r="350" spans="1:5" x14ac:dyDescent="0.2">
      <c r="A350" s="4"/>
      <c r="B350" s="4"/>
      <c r="C350" s="4"/>
      <c r="D350" s="4"/>
      <c r="E350" s="4"/>
    </row>
    <row r="351" spans="1:5" x14ac:dyDescent="0.2">
      <c r="A351" s="4"/>
      <c r="B351" s="4"/>
      <c r="C351" s="4"/>
      <c r="D351" s="4"/>
      <c r="E351" s="4"/>
    </row>
    <row r="352" spans="1:5" x14ac:dyDescent="0.2">
      <c r="A352" s="4"/>
      <c r="B352" s="4"/>
      <c r="C352" s="4"/>
      <c r="D352" s="4"/>
      <c r="E352" s="4"/>
    </row>
    <row r="353" spans="1:5" x14ac:dyDescent="0.2">
      <c r="A353" s="4"/>
      <c r="B353" s="4"/>
      <c r="C353" s="4"/>
      <c r="D353" s="4"/>
      <c r="E353" s="4"/>
    </row>
    <row r="354" spans="1:5" x14ac:dyDescent="0.2">
      <c r="A354" s="4"/>
      <c r="B354" s="4"/>
      <c r="C354" s="4"/>
      <c r="D354" s="4"/>
      <c r="E354" s="4"/>
    </row>
    <row r="355" spans="1:5" x14ac:dyDescent="0.2">
      <c r="A355" s="4"/>
      <c r="B355" s="4"/>
      <c r="C355" s="4"/>
      <c r="D355" s="4"/>
      <c r="E355" s="4"/>
    </row>
    <row r="356" spans="1:5" x14ac:dyDescent="0.2">
      <c r="A356" s="4"/>
      <c r="B356" s="4"/>
      <c r="C356" s="4"/>
      <c r="D356" s="4"/>
      <c r="E356" s="4"/>
    </row>
    <row r="357" spans="1:5" x14ac:dyDescent="0.2">
      <c r="A357" s="4"/>
      <c r="B357" s="4"/>
      <c r="C357" s="4"/>
      <c r="D357" s="4"/>
      <c r="E357" s="4"/>
    </row>
    <row r="358" spans="1:5" x14ac:dyDescent="0.2">
      <c r="A358" s="4"/>
      <c r="B358" s="4"/>
      <c r="C358" s="4"/>
      <c r="D358" s="4"/>
      <c r="E358" s="4"/>
    </row>
    <row r="359" spans="1:5" x14ac:dyDescent="0.2">
      <c r="A359" s="4"/>
      <c r="B359" s="4"/>
      <c r="C359" s="4"/>
      <c r="D359" s="4"/>
      <c r="E359" s="4"/>
    </row>
    <row r="360" spans="1:5" x14ac:dyDescent="0.2">
      <c r="A360" s="4"/>
      <c r="B360" s="4"/>
      <c r="C360" s="4"/>
      <c r="D360" s="4"/>
      <c r="E360" s="4"/>
    </row>
    <row r="361" spans="1:5" x14ac:dyDescent="0.2">
      <c r="A361" s="4"/>
      <c r="B361" s="4"/>
      <c r="C361" s="4"/>
      <c r="D361" s="4"/>
      <c r="E361" s="4"/>
    </row>
    <row r="362" spans="1:5" x14ac:dyDescent="0.2">
      <c r="A362" s="4"/>
      <c r="B362" s="4"/>
      <c r="C362" s="4"/>
      <c r="D362" s="4"/>
      <c r="E362" s="4"/>
    </row>
    <row r="363" spans="1:5" x14ac:dyDescent="0.2">
      <c r="A363" s="4"/>
      <c r="B363" s="4"/>
      <c r="C363" s="4"/>
      <c r="D363" s="4"/>
      <c r="E363" s="4"/>
    </row>
    <row r="364" spans="1:5" x14ac:dyDescent="0.2">
      <c r="A364" s="4"/>
      <c r="B364" s="4"/>
      <c r="C364" s="4"/>
      <c r="D364" s="4"/>
      <c r="E364" s="4"/>
    </row>
    <row r="365" spans="1:5" x14ac:dyDescent="0.2">
      <c r="A365" s="4"/>
      <c r="B365" s="4"/>
      <c r="C365" s="4"/>
      <c r="D365" s="4"/>
      <c r="E365" s="4"/>
    </row>
    <row r="366" spans="1:5" x14ac:dyDescent="0.2">
      <c r="A366" s="4"/>
      <c r="B366" s="4"/>
      <c r="C366" s="4"/>
      <c r="D366" s="4"/>
      <c r="E366" s="4"/>
    </row>
    <row r="367" spans="1:5" x14ac:dyDescent="0.2">
      <c r="A367" s="4"/>
      <c r="B367" s="4"/>
      <c r="C367" s="4"/>
      <c r="D367" s="4"/>
      <c r="E367" s="4"/>
    </row>
    <row r="368" spans="1:5" x14ac:dyDescent="0.2">
      <c r="A368" s="4"/>
      <c r="B368" s="4"/>
      <c r="C368" s="4"/>
      <c r="D368" s="4"/>
      <c r="E368" s="4"/>
    </row>
    <row r="369" spans="1:5" x14ac:dyDescent="0.2">
      <c r="A369" s="4"/>
      <c r="B369" s="4"/>
      <c r="C369" s="4"/>
      <c r="D369" s="4"/>
      <c r="E369" s="4"/>
    </row>
    <row r="370" spans="1:5" x14ac:dyDescent="0.2">
      <c r="A370" s="4"/>
      <c r="B370" s="4"/>
      <c r="C370" s="4"/>
      <c r="D370" s="4"/>
      <c r="E370" s="4"/>
    </row>
    <row r="371" spans="1:5" x14ac:dyDescent="0.2">
      <c r="A371" s="4"/>
      <c r="B371" s="4"/>
      <c r="C371" s="4"/>
      <c r="D371" s="4"/>
      <c r="E371" s="4"/>
    </row>
    <row r="372" spans="1:5" x14ac:dyDescent="0.2">
      <c r="A372" s="4"/>
      <c r="B372" s="4"/>
      <c r="C372" s="4"/>
      <c r="D372" s="4"/>
      <c r="E372" s="4"/>
    </row>
    <row r="373" spans="1:5" x14ac:dyDescent="0.2">
      <c r="A373" s="4"/>
      <c r="B373" s="4"/>
      <c r="C373" s="4"/>
      <c r="D373" s="4"/>
      <c r="E373" s="4"/>
    </row>
    <row r="374" spans="1:5" x14ac:dyDescent="0.2">
      <c r="A374" s="4"/>
      <c r="B374" s="4"/>
      <c r="C374" s="4"/>
      <c r="D374" s="4"/>
      <c r="E374" s="4"/>
    </row>
    <row r="375" spans="1:5" x14ac:dyDescent="0.2">
      <c r="A375" s="4"/>
      <c r="B375" s="4"/>
      <c r="C375" s="4"/>
      <c r="D375" s="4"/>
      <c r="E375" s="4"/>
    </row>
    <row r="376" spans="1:5" x14ac:dyDescent="0.2">
      <c r="A376" s="4"/>
      <c r="B376" s="4"/>
      <c r="C376" s="4"/>
      <c r="D376" s="4"/>
      <c r="E376" s="4"/>
    </row>
    <row r="377" spans="1:5" x14ac:dyDescent="0.2">
      <c r="A377" s="4"/>
      <c r="B377" s="4"/>
      <c r="C377" s="4"/>
      <c r="D377" s="4"/>
      <c r="E377" s="4"/>
    </row>
    <row r="378" spans="1:5" x14ac:dyDescent="0.2">
      <c r="A378" s="4"/>
      <c r="B378" s="4"/>
      <c r="C378" s="4"/>
      <c r="D378" s="4"/>
      <c r="E378" s="4"/>
    </row>
    <row r="379" spans="1:5" x14ac:dyDescent="0.2">
      <c r="A379" s="4"/>
      <c r="B379" s="4"/>
      <c r="C379" s="4"/>
      <c r="D379" s="4"/>
      <c r="E379" s="4"/>
    </row>
    <row r="380" spans="1:5" x14ac:dyDescent="0.2">
      <c r="A380" s="4"/>
      <c r="B380" s="4"/>
      <c r="C380" s="4"/>
      <c r="D380" s="4"/>
      <c r="E380" s="4"/>
    </row>
    <row r="381" spans="1:5" x14ac:dyDescent="0.2">
      <c r="A381" s="4"/>
      <c r="B381" s="4"/>
      <c r="C381" s="4"/>
      <c r="D381" s="4"/>
      <c r="E381" s="4"/>
    </row>
    <row r="382" spans="1:5" x14ac:dyDescent="0.2">
      <c r="A382" s="4"/>
      <c r="B382" s="4"/>
      <c r="C382" s="4"/>
      <c r="D382" s="4"/>
      <c r="E382" s="4"/>
    </row>
    <row r="383" spans="1:5" x14ac:dyDescent="0.2">
      <c r="A383" s="4"/>
      <c r="B383" s="4"/>
      <c r="C383" s="4"/>
      <c r="D383" s="4"/>
      <c r="E383" s="4"/>
    </row>
    <row r="384" spans="1:5" x14ac:dyDescent="0.2">
      <c r="A384" s="4"/>
      <c r="B384" s="4"/>
      <c r="C384" s="4"/>
      <c r="D384" s="4"/>
      <c r="E384" s="4"/>
    </row>
    <row r="385" spans="1:5" x14ac:dyDescent="0.2">
      <c r="A385" s="4"/>
      <c r="B385" s="4"/>
      <c r="C385" s="4"/>
      <c r="D385" s="4"/>
      <c r="E385" s="4"/>
    </row>
    <row r="386" spans="1:5" x14ac:dyDescent="0.2">
      <c r="A386" s="4"/>
      <c r="B386" s="4"/>
      <c r="C386" s="4"/>
      <c r="D386" s="4"/>
      <c r="E386" s="4"/>
    </row>
    <row r="387" spans="1:5" x14ac:dyDescent="0.2">
      <c r="A387" s="4"/>
      <c r="B387" s="4"/>
      <c r="C387" s="4"/>
      <c r="D387" s="4"/>
      <c r="E387" s="4"/>
    </row>
    <row r="388" spans="1:5" x14ac:dyDescent="0.2">
      <c r="A388" s="4"/>
      <c r="B388" s="4"/>
      <c r="C388" s="4"/>
      <c r="D388" s="4"/>
      <c r="E388" s="4"/>
    </row>
    <row r="389" spans="1:5" x14ac:dyDescent="0.2">
      <c r="A389" s="4"/>
      <c r="B389" s="4"/>
      <c r="C389" s="4"/>
      <c r="D389" s="4"/>
      <c r="E389" s="4"/>
    </row>
    <row r="390" spans="1:5" x14ac:dyDescent="0.2">
      <c r="A390" s="4"/>
      <c r="B390" s="4"/>
      <c r="C390" s="4"/>
      <c r="D390" s="4"/>
      <c r="E390" s="4"/>
    </row>
    <row r="391" spans="1:5" x14ac:dyDescent="0.2">
      <c r="A391" s="4"/>
      <c r="B391" s="4"/>
      <c r="C391" s="4"/>
      <c r="D391" s="4"/>
      <c r="E391" s="4"/>
    </row>
    <row r="392" spans="1:5" x14ac:dyDescent="0.2">
      <c r="A392" s="4"/>
      <c r="B392" s="4"/>
      <c r="C392" s="4"/>
      <c r="D392" s="4"/>
      <c r="E392" s="4"/>
    </row>
    <row r="393" spans="1:5" x14ac:dyDescent="0.2">
      <c r="A393" s="4"/>
      <c r="B393" s="4"/>
      <c r="C393" s="4"/>
      <c r="D393" s="4"/>
      <c r="E393" s="4"/>
    </row>
    <row r="394" spans="1:5" x14ac:dyDescent="0.2">
      <c r="A394" s="4"/>
      <c r="B394" s="4"/>
      <c r="C394" s="4"/>
      <c r="D394" s="4"/>
      <c r="E394" s="4"/>
    </row>
    <row r="395" spans="1:5" x14ac:dyDescent="0.2">
      <c r="A395" s="4"/>
      <c r="B395" s="4"/>
      <c r="C395" s="4"/>
      <c r="D395" s="4"/>
      <c r="E395" s="4"/>
    </row>
    <row r="396" spans="1:5" x14ac:dyDescent="0.2">
      <c r="A396" s="4"/>
      <c r="B396" s="4"/>
      <c r="C396" s="4"/>
      <c r="D396" s="4"/>
      <c r="E396" s="4"/>
    </row>
    <row r="397" spans="1:5" x14ac:dyDescent="0.2">
      <c r="A397" s="4"/>
      <c r="B397" s="4"/>
      <c r="C397" s="4"/>
      <c r="D397" s="4"/>
      <c r="E397" s="4"/>
    </row>
    <row r="398" spans="1:5" x14ac:dyDescent="0.2">
      <c r="A398" s="4"/>
      <c r="B398" s="4"/>
      <c r="C398" s="4"/>
      <c r="D398" s="4"/>
      <c r="E398" s="4"/>
    </row>
    <row r="399" spans="1:5" x14ac:dyDescent="0.2">
      <c r="A399" s="4"/>
      <c r="B399" s="4"/>
      <c r="C399" s="4"/>
      <c r="D399" s="4"/>
      <c r="E399" s="4"/>
    </row>
    <row r="400" spans="1:5" x14ac:dyDescent="0.2">
      <c r="A400" s="4"/>
      <c r="B400" s="4"/>
      <c r="C400" s="4"/>
      <c r="D400" s="4"/>
      <c r="E400" s="4"/>
    </row>
    <row r="401" spans="1:5" x14ac:dyDescent="0.2">
      <c r="A401" s="4"/>
      <c r="B401" s="4"/>
      <c r="C401" s="4"/>
      <c r="D401" s="4"/>
      <c r="E401" s="4"/>
    </row>
    <row r="402" spans="1:5" x14ac:dyDescent="0.2">
      <c r="A402" s="4"/>
      <c r="B402" s="4"/>
      <c r="C402" s="4"/>
      <c r="D402" s="4"/>
      <c r="E402" s="4"/>
    </row>
    <row r="403" spans="1:5" x14ac:dyDescent="0.2">
      <c r="A403" s="4"/>
      <c r="B403" s="4"/>
      <c r="C403" s="4"/>
      <c r="D403" s="4"/>
      <c r="E403" s="4"/>
    </row>
    <row r="404" spans="1:5" x14ac:dyDescent="0.2">
      <c r="A404" s="4"/>
      <c r="B404" s="4"/>
      <c r="C404" s="4"/>
      <c r="D404" s="4"/>
      <c r="E404" s="4"/>
    </row>
    <row r="405" spans="1:5" x14ac:dyDescent="0.2">
      <c r="A405" s="4"/>
      <c r="B405" s="4"/>
      <c r="C405" s="4"/>
      <c r="D405" s="4"/>
      <c r="E405" s="4"/>
    </row>
    <row r="406" spans="1:5" x14ac:dyDescent="0.2">
      <c r="A406" s="4"/>
      <c r="B406" s="4"/>
      <c r="C406" s="4"/>
      <c r="D406" s="4"/>
      <c r="E406" s="4"/>
    </row>
    <row r="407" spans="1:5" x14ac:dyDescent="0.2">
      <c r="A407" s="4"/>
      <c r="B407" s="4"/>
      <c r="C407" s="4"/>
      <c r="D407" s="4"/>
      <c r="E407" s="4"/>
    </row>
    <row r="408" spans="1:5" x14ac:dyDescent="0.2">
      <c r="A408" s="4"/>
      <c r="B408" s="4"/>
      <c r="C408" s="4"/>
      <c r="D408" s="4"/>
      <c r="E408" s="4"/>
    </row>
    <row r="409" spans="1:5" x14ac:dyDescent="0.2">
      <c r="A409" s="4"/>
      <c r="B409" s="4"/>
      <c r="C409" s="4"/>
      <c r="D409" s="4"/>
      <c r="E409" s="4"/>
    </row>
    <row r="410" spans="1:5" x14ac:dyDescent="0.2">
      <c r="A410" s="4"/>
      <c r="B410" s="4"/>
      <c r="C410" s="4"/>
      <c r="D410" s="4"/>
      <c r="E410" s="4"/>
    </row>
    <row r="411" spans="1:5" x14ac:dyDescent="0.2">
      <c r="A411" s="4"/>
      <c r="B411" s="4"/>
      <c r="C411" s="4"/>
      <c r="D411" s="4"/>
      <c r="E411" s="4"/>
    </row>
    <row r="412" spans="1:5" x14ac:dyDescent="0.2">
      <c r="A412" s="4"/>
      <c r="B412" s="4"/>
      <c r="C412" s="4"/>
      <c r="D412" s="4"/>
      <c r="E412" s="4"/>
    </row>
    <row r="413" spans="1:5" x14ac:dyDescent="0.2">
      <c r="A413" s="4"/>
      <c r="B413" s="4"/>
      <c r="C413" s="4"/>
      <c r="D413" s="4"/>
      <c r="E413" s="4"/>
    </row>
    <row r="414" spans="1:5" x14ac:dyDescent="0.2">
      <c r="A414" s="4"/>
      <c r="B414" s="4"/>
      <c r="C414" s="4"/>
      <c r="D414" s="4"/>
      <c r="E414" s="4"/>
    </row>
    <row r="415" spans="1:5" x14ac:dyDescent="0.2">
      <c r="A415" s="4"/>
      <c r="B415" s="4"/>
      <c r="C415" s="4"/>
      <c r="D415" s="4"/>
      <c r="E415" s="4"/>
    </row>
    <row r="416" spans="1:5" x14ac:dyDescent="0.2">
      <c r="A416" s="4"/>
      <c r="B416" s="4"/>
      <c r="C416" s="4"/>
      <c r="D416" s="4"/>
      <c r="E416" s="4"/>
    </row>
    <row r="417" spans="1:5" x14ac:dyDescent="0.2">
      <c r="A417" s="4"/>
      <c r="B417" s="4"/>
      <c r="C417" s="4"/>
      <c r="D417" s="4"/>
      <c r="E417" s="4"/>
    </row>
    <row r="418" spans="1:5" x14ac:dyDescent="0.2">
      <c r="A418" s="4"/>
      <c r="B418" s="4"/>
      <c r="C418" s="4"/>
      <c r="D418" s="4"/>
      <c r="E418" s="4"/>
    </row>
    <row r="419" spans="1:5" x14ac:dyDescent="0.2">
      <c r="A419" s="4"/>
      <c r="B419" s="4"/>
      <c r="C419" s="4"/>
      <c r="D419" s="4"/>
      <c r="E419" s="4"/>
    </row>
    <row r="420" spans="1:5" x14ac:dyDescent="0.2">
      <c r="A420" s="4"/>
      <c r="B420" s="4"/>
      <c r="C420" s="4"/>
      <c r="D420" s="4"/>
      <c r="E420" s="4"/>
    </row>
    <row r="421" spans="1:5" x14ac:dyDescent="0.2">
      <c r="A421" s="4"/>
      <c r="B421" s="4"/>
      <c r="C421" s="4"/>
      <c r="D421" s="4"/>
      <c r="E421" s="4"/>
    </row>
    <row r="422" spans="1:5" x14ac:dyDescent="0.2">
      <c r="A422" s="4"/>
      <c r="B422" s="4"/>
      <c r="C422" s="4"/>
      <c r="D422" s="4"/>
      <c r="E422" s="4"/>
    </row>
    <row r="423" spans="1:5" x14ac:dyDescent="0.2">
      <c r="A423" s="4"/>
      <c r="B423" s="4"/>
      <c r="C423" s="4"/>
      <c r="D423" s="4"/>
      <c r="E423" s="4"/>
    </row>
    <row r="424" spans="1:5" x14ac:dyDescent="0.2">
      <c r="A424" s="4"/>
      <c r="B424" s="4"/>
      <c r="C424" s="4"/>
      <c r="D424" s="4"/>
      <c r="E424" s="4"/>
    </row>
    <row r="425" spans="1:5" x14ac:dyDescent="0.2">
      <c r="A425" s="4"/>
      <c r="B425" s="4"/>
      <c r="C425" s="4"/>
      <c r="D425" s="4"/>
      <c r="E425" s="4"/>
    </row>
    <row r="426" spans="1:5" x14ac:dyDescent="0.2">
      <c r="A426" s="4"/>
      <c r="B426" s="4"/>
      <c r="C426" s="4"/>
      <c r="D426" s="4"/>
      <c r="E426" s="4"/>
    </row>
    <row r="427" spans="1:5" x14ac:dyDescent="0.2">
      <c r="A427" s="4"/>
      <c r="B427" s="4"/>
      <c r="C427" s="4"/>
      <c r="D427" s="4"/>
      <c r="E427" s="4"/>
    </row>
    <row r="428" spans="1:5" x14ac:dyDescent="0.2">
      <c r="A428" s="4"/>
      <c r="B428" s="4"/>
      <c r="C428" s="4"/>
      <c r="D428" s="4"/>
      <c r="E428" s="4"/>
    </row>
    <row r="429" spans="1:5" x14ac:dyDescent="0.2">
      <c r="A429" s="4"/>
      <c r="B429" s="4"/>
      <c r="C429" s="4"/>
      <c r="D429" s="4"/>
      <c r="E429" s="4"/>
    </row>
    <row r="430" spans="1:5" x14ac:dyDescent="0.2">
      <c r="A430" s="4"/>
      <c r="B430" s="4"/>
      <c r="C430" s="4"/>
      <c r="D430" s="4"/>
      <c r="E430" s="4"/>
    </row>
    <row r="431" spans="1:5" x14ac:dyDescent="0.2">
      <c r="A431" s="4"/>
      <c r="B431" s="4"/>
      <c r="C431" s="4"/>
      <c r="D431" s="4"/>
      <c r="E431" s="4"/>
    </row>
    <row r="432" spans="1:5" x14ac:dyDescent="0.2">
      <c r="A432" s="4"/>
      <c r="B432" s="4"/>
      <c r="C432" s="4"/>
      <c r="D432" s="4"/>
      <c r="E432" s="4"/>
    </row>
    <row r="433" spans="1:5" x14ac:dyDescent="0.2">
      <c r="A433" s="4"/>
      <c r="B433" s="4"/>
      <c r="C433" s="4"/>
      <c r="D433" s="4"/>
      <c r="E433" s="4"/>
    </row>
    <row r="434" spans="1:5" x14ac:dyDescent="0.2">
      <c r="A434" s="4"/>
      <c r="B434" s="4"/>
      <c r="C434" s="4"/>
      <c r="D434" s="4"/>
      <c r="E434" s="4"/>
    </row>
    <row r="435" spans="1:5" x14ac:dyDescent="0.2">
      <c r="A435" s="4"/>
      <c r="B435" s="4"/>
      <c r="C435" s="4"/>
      <c r="D435" s="4"/>
      <c r="E435" s="4"/>
    </row>
    <row r="436" spans="1:5" x14ac:dyDescent="0.2">
      <c r="A436" s="4"/>
      <c r="B436" s="4"/>
      <c r="C436" s="4"/>
      <c r="D436" s="4"/>
      <c r="E436" s="4"/>
    </row>
    <row r="437" spans="1:5" x14ac:dyDescent="0.2">
      <c r="A437" s="4"/>
      <c r="B437" s="4"/>
      <c r="C437" s="4"/>
      <c r="D437" s="4"/>
      <c r="E437" s="4"/>
    </row>
    <row r="438" spans="1:5" x14ac:dyDescent="0.2">
      <c r="A438" s="4"/>
      <c r="B438" s="4"/>
      <c r="C438" s="4"/>
      <c r="D438" s="4"/>
      <c r="E438" s="4"/>
    </row>
    <row r="439" spans="1:5" x14ac:dyDescent="0.2">
      <c r="A439" s="4"/>
      <c r="B439" s="4"/>
      <c r="C439" s="4"/>
      <c r="D439" s="4"/>
      <c r="E439" s="4"/>
    </row>
    <row r="440" spans="1:5" x14ac:dyDescent="0.2">
      <c r="A440" s="4"/>
      <c r="B440" s="4"/>
      <c r="C440" s="4"/>
      <c r="D440" s="4"/>
      <c r="E440" s="4"/>
    </row>
    <row r="441" spans="1:5" x14ac:dyDescent="0.2">
      <c r="A441" s="4"/>
      <c r="B441" s="4"/>
      <c r="C441" s="4"/>
      <c r="D441" s="4"/>
      <c r="E441" s="4"/>
    </row>
    <row r="442" spans="1:5" x14ac:dyDescent="0.2">
      <c r="A442" s="4"/>
      <c r="B442" s="4"/>
      <c r="C442" s="4"/>
      <c r="D442" s="4"/>
      <c r="E442" s="4"/>
    </row>
    <row r="443" spans="1:5" x14ac:dyDescent="0.2">
      <c r="A443" s="4"/>
      <c r="B443" s="4"/>
      <c r="C443" s="4"/>
      <c r="D443" s="4"/>
      <c r="E443" s="4"/>
    </row>
    <row r="444" spans="1:5" x14ac:dyDescent="0.2">
      <c r="A444" s="4"/>
      <c r="B444" s="4"/>
      <c r="C444" s="4"/>
      <c r="D444" s="4"/>
      <c r="E444" s="4"/>
    </row>
    <row r="445" spans="1:5" x14ac:dyDescent="0.2">
      <c r="A445" s="4"/>
      <c r="B445" s="4"/>
      <c r="C445" s="4"/>
      <c r="D445" s="4"/>
      <c r="E445" s="4"/>
    </row>
    <row r="446" spans="1:5" x14ac:dyDescent="0.2">
      <c r="A446" s="4"/>
      <c r="B446" s="4"/>
      <c r="C446" s="4"/>
      <c r="D446" s="4"/>
      <c r="E446" s="4"/>
    </row>
    <row r="447" spans="1:5" x14ac:dyDescent="0.2">
      <c r="A447" s="4"/>
      <c r="B447" s="4"/>
      <c r="C447" s="4"/>
      <c r="D447" s="4"/>
      <c r="E447" s="4"/>
    </row>
    <row r="448" spans="1:5" x14ac:dyDescent="0.2">
      <c r="A448" s="4"/>
      <c r="B448" s="4"/>
      <c r="C448" s="4"/>
      <c r="D448" s="4"/>
      <c r="E448" s="4"/>
    </row>
    <row r="449" spans="1:5" x14ac:dyDescent="0.2">
      <c r="A449" s="4"/>
      <c r="B449" s="4"/>
      <c r="C449" s="4"/>
      <c r="D449" s="4"/>
      <c r="E449" s="4"/>
    </row>
    <row r="450" spans="1:5" x14ac:dyDescent="0.2">
      <c r="A450" s="4"/>
      <c r="B450" s="4"/>
      <c r="C450" s="4"/>
      <c r="D450" s="4"/>
      <c r="E450" s="4"/>
    </row>
    <row r="451" spans="1:5" x14ac:dyDescent="0.2">
      <c r="A451" s="4"/>
      <c r="B451" s="4"/>
      <c r="C451" s="4"/>
      <c r="D451" s="4"/>
      <c r="E451" s="4"/>
    </row>
    <row r="452" spans="1:5" x14ac:dyDescent="0.2">
      <c r="A452" s="4"/>
      <c r="B452" s="4"/>
      <c r="C452" s="4"/>
      <c r="D452" s="4"/>
      <c r="E452" s="4"/>
    </row>
    <row r="453" spans="1:5" x14ac:dyDescent="0.2">
      <c r="A453" s="4"/>
      <c r="B453" s="4"/>
      <c r="C453" s="4"/>
      <c r="D453" s="4"/>
      <c r="E453" s="4"/>
    </row>
    <row r="454" spans="1:5" x14ac:dyDescent="0.2">
      <c r="A454" s="4"/>
      <c r="B454" s="4"/>
      <c r="C454" s="4"/>
      <c r="D454" s="4"/>
      <c r="E454" s="4"/>
    </row>
    <row r="455" spans="1:5" x14ac:dyDescent="0.2">
      <c r="A455" s="4"/>
      <c r="B455" s="4"/>
      <c r="C455" s="4"/>
      <c r="D455" s="4"/>
      <c r="E455" s="4"/>
    </row>
    <row r="456" spans="1:5" x14ac:dyDescent="0.2">
      <c r="A456" s="4"/>
      <c r="B456" s="4"/>
      <c r="C456" s="4"/>
      <c r="D456" s="4"/>
      <c r="E456" s="4"/>
    </row>
    <row r="457" spans="1:5" x14ac:dyDescent="0.2">
      <c r="A457" s="4"/>
      <c r="B457" s="4"/>
      <c r="C457" s="4"/>
      <c r="D457" s="4"/>
      <c r="E457" s="4"/>
    </row>
    <row r="458" spans="1:5" x14ac:dyDescent="0.2">
      <c r="A458" s="4"/>
      <c r="B458" s="4"/>
      <c r="C458" s="4"/>
      <c r="D458" s="4"/>
      <c r="E458" s="4"/>
    </row>
    <row r="459" spans="1:5" x14ac:dyDescent="0.2">
      <c r="A459" s="4"/>
      <c r="B459" s="4"/>
      <c r="C459" s="4"/>
      <c r="D459" s="4"/>
      <c r="E459" s="4"/>
    </row>
    <row r="460" spans="1:5" x14ac:dyDescent="0.2">
      <c r="A460" s="4"/>
      <c r="B460" s="4"/>
      <c r="C460" s="4"/>
      <c r="D460" s="4"/>
      <c r="E460" s="4"/>
    </row>
    <row r="461" spans="1:5" x14ac:dyDescent="0.2">
      <c r="A461" s="4"/>
      <c r="B461" s="4"/>
      <c r="C461" s="4"/>
      <c r="D461" s="4"/>
      <c r="E461" s="4"/>
    </row>
    <row r="462" spans="1:5" x14ac:dyDescent="0.2">
      <c r="A462" s="4"/>
      <c r="B462" s="4"/>
      <c r="C462" s="4"/>
      <c r="D462" s="4"/>
      <c r="E462" s="4"/>
    </row>
    <row r="463" spans="1:5" x14ac:dyDescent="0.2">
      <c r="A463" s="4"/>
      <c r="B463" s="4"/>
      <c r="C463" s="4"/>
      <c r="D463" s="4"/>
      <c r="E463" s="4"/>
    </row>
    <row r="464" spans="1:5" x14ac:dyDescent="0.2">
      <c r="A464" s="4"/>
      <c r="B464" s="4"/>
      <c r="C464" s="4"/>
      <c r="D464" s="4"/>
      <c r="E464" s="4"/>
    </row>
    <row r="465" spans="1:5" x14ac:dyDescent="0.2">
      <c r="A465" s="4"/>
      <c r="B465" s="4"/>
      <c r="C465" s="4"/>
      <c r="D465" s="4"/>
      <c r="E465" s="4"/>
    </row>
    <row r="466" spans="1:5" x14ac:dyDescent="0.2">
      <c r="A466" s="4"/>
      <c r="B466" s="4"/>
      <c r="C466" s="4"/>
      <c r="D466" s="4"/>
      <c r="E466" s="4"/>
    </row>
    <row r="467" spans="1:5" x14ac:dyDescent="0.2">
      <c r="A467" s="4"/>
      <c r="B467" s="4"/>
      <c r="C467" s="4"/>
      <c r="D467" s="4"/>
      <c r="E467" s="4"/>
    </row>
    <row r="468" spans="1:5" x14ac:dyDescent="0.2">
      <c r="A468" s="4"/>
      <c r="B468" s="4"/>
      <c r="C468" s="4"/>
      <c r="D468" s="4"/>
      <c r="E468" s="4"/>
    </row>
    <row r="469" spans="1:5" x14ac:dyDescent="0.2">
      <c r="A469" s="4"/>
      <c r="B469" s="4"/>
      <c r="C469" s="4"/>
      <c r="D469" s="4"/>
      <c r="E469" s="4"/>
    </row>
    <row r="470" spans="1:5" x14ac:dyDescent="0.2">
      <c r="A470" s="4"/>
      <c r="B470" s="4"/>
      <c r="C470" s="4"/>
      <c r="D470" s="4"/>
      <c r="E470" s="4"/>
    </row>
    <row r="471" spans="1:5" x14ac:dyDescent="0.2">
      <c r="A471" s="4"/>
      <c r="B471" s="4"/>
      <c r="C471" s="4"/>
      <c r="D471" s="4"/>
      <c r="E471" s="4"/>
    </row>
    <row r="472" spans="1:5" x14ac:dyDescent="0.2">
      <c r="A472" s="4"/>
      <c r="B472" s="4"/>
      <c r="C472" s="4"/>
      <c r="D472" s="4"/>
      <c r="E472" s="4"/>
    </row>
    <row r="473" spans="1:5" x14ac:dyDescent="0.2">
      <c r="A473" s="4"/>
      <c r="B473" s="4"/>
      <c r="C473" s="4"/>
      <c r="D473" s="4"/>
      <c r="E473" s="4"/>
    </row>
    <row r="474" spans="1:5" x14ac:dyDescent="0.2">
      <c r="A474" s="4"/>
      <c r="B474" s="4"/>
      <c r="C474" s="4"/>
      <c r="D474" s="4"/>
      <c r="E474" s="4"/>
    </row>
    <row r="475" spans="1:5" x14ac:dyDescent="0.2">
      <c r="A475" s="4"/>
      <c r="B475" s="4"/>
      <c r="C475" s="4"/>
      <c r="D475" s="4"/>
      <c r="E475" s="4"/>
    </row>
    <row r="476" spans="1:5" x14ac:dyDescent="0.2">
      <c r="A476" s="4"/>
      <c r="B476" s="4"/>
      <c r="C476" s="4"/>
      <c r="D476" s="4"/>
      <c r="E476" s="4"/>
    </row>
    <row r="477" spans="1:5" x14ac:dyDescent="0.2">
      <c r="A477" s="4"/>
      <c r="B477" s="4"/>
      <c r="C477" s="4"/>
      <c r="D477" s="4"/>
      <c r="E477" s="4"/>
    </row>
    <row r="478" spans="1:5" x14ac:dyDescent="0.2">
      <c r="A478" s="4"/>
      <c r="B478" s="4"/>
      <c r="C478" s="4"/>
      <c r="D478" s="4"/>
      <c r="E478" s="4"/>
    </row>
    <row r="479" spans="1:5" x14ac:dyDescent="0.2">
      <c r="A479" s="4"/>
      <c r="B479" s="4"/>
      <c r="C479" s="4"/>
      <c r="D479" s="4"/>
      <c r="E479" s="4"/>
    </row>
    <row r="480" spans="1:5" x14ac:dyDescent="0.2">
      <c r="A480" s="4"/>
      <c r="B480" s="4"/>
      <c r="C480" s="4"/>
      <c r="D480" s="4"/>
      <c r="E480" s="4"/>
    </row>
    <row r="481" spans="1:5" x14ac:dyDescent="0.2">
      <c r="A481" s="4"/>
      <c r="B481" s="4"/>
      <c r="C481" s="4"/>
      <c r="D481" s="4"/>
      <c r="E481" s="4"/>
    </row>
    <row r="482" spans="1:5" x14ac:dyDescent="0.2">
      <c r="A482" s="4"/>
      <c r="B482" s="4"/>
      <c r="C482" s="4"/>
      <c r="D482" s="4"/>
      <c r="E482" s="4"/>
    </row>
    <row r="483" spans="1:5" x14ac:dyDescent="0.2">
      <c r="A483" s="4"/>
      <c r="B483" s="4"/>
      <c r="C483" s="4"/>
      <c r="D483" s="4"/>
      <c r="E483" s="4"/>
    </row>
    <row r="484" spans="1:5" x14ac:dyDescent="0.2">
      <c r="A484" s="4"/>
      <c r="B484" s="4"/>
      <c r="C484" s="4"/>
      <c r="D484" s="4"/>
      <c r="E484" s="4"/>
    </row>
    <row r="485" spans="1:5" x14ac:dyDescent="0.2">
      <c r="A485" s="4"/>
      <c r="B485" s="4"/>
      <c r="C485" s="4"/>
      <c r="D485" s="4"/>
      <c r="E485" s="4"/>
    </row>
    <row r="486" spans="1:5" x14ac:dyDescent="0.2">
      <c r="A486" s="4"/>
      <c r="B486" s="4"/>
      <c r="C486" s="4"/>
      <c r="D486" s="4"/>
      <c r="E486" s="4"/>
    </row>
    <row r="487" spans="1:5" x14ac:dyDescent="0.2">
      <c r="A487" s="4"/>
      <c r="B487" s="4"/>
      <c r="C487" s="4"/>
      <c r="D487" s="4"/>
      <c r="E487" s="4"/>
    </row>
    <row r="488" spans="1:5" x14ac:dyDescent="0.2">
      <c r="A488" s="4"/>
      <c r="B488" s="4"/>
      <c r="C488" s="4"/>
      <c r="D488" s="4"/>
      <c r="E488" s="4"/>
    </row>
    <row r="489" spans="1:5" x14ac:dyDescent="0.2">
      <c r="A489" s="4"/>
      <c r="B489" s="4"/>
      <c r="C489" s="4"/>
      <c r="D489" s="4"/>
      <c r="E489" s="4"/>
    </row>
    <row r="490" spans="1:5" x14ac:dyDescent="0.2">
      <c r="A490" s="4"/>
      <c r="B490" s="4"/>
      <c r="C490" s="4"/>
      <c r="D490" s="4"/>
      <c r="E490" s="4"/>
    </row>
    <row r="491" spans="1:5" x14ac:dyDescent="0.2">
      <c r="A491" s="4"/>
      <c r="B491" s="4"/>
      <c r="C491" s="4"/>
      <c r="D491" s="4"/>
      <c r="E491" s="4"/>
    </row>
    <row r="492" spans="1:5" x14ac:dyDescent="0.2">
      <c r="A492" s="4"/>
      <c r="B492" s="4"/>
      <c r="C492" s="4"/>
      <c r="D492" s="4"/>
      <c r="E492" s="4"/>
    </row>
    <row r="493" spans="1:5" x14ac:dyDescent="0.2">
      <c r="A493" s="4"/>
      <c r="B493" s="4"/>
      <c r="C493" s="4"/>
      <c r="D493" s="4"/>
      <c r="E493" s="4"/>
    </row>
    <row r="494" spans="1:5" x14ac:dyDescent="0.2">
      <c r="A494" s="4"/>
      <c r="B494" s="4"/>
      <c r="C494" s="4"/>
      <c r="D494" s="4"/>
      <c r="E494" s="4"/>
    </row>
    <row r="495" spans="1:5" x14ac:dyDescent="0.2">
      <c r="A495" s="4"/>
      <c r="B495" s="4"/>
      <c r="C495" s="4"/>
      <c r="D495" s="4"/>
      <c r="E495" s="4"/>
    </row>
    <row r="496" spans="1:5" x14ac:dyDescent="0.2">
      <c r="A496" s="4"/>
      <c r="B496" s="4"/>
      <c r="C496" s="4"/>
      <c r="D496" s="4"/>
      <c r="E496" s="4"/>
    </row>
    <row r="497" spans="1:5" x14ac:dyDescent="0.2">
      <c r="A497" s="4"/>
      <c r="B497" s="4"/>
      <c r="C497" s="4"/>
      <c r="D497" s="4"/>
      <c r="E497" s="4"/>
    </row>
    <row r="498" spans="1:5" x14ac:dyDescent="0.2">
      <c r="A498" s="4"/>
      <c r="B498" s="4"/>
      <c r="C498" s="4"/>
      <c r="D498" s="4"/>
      <c r="E498" s="4"/>
    </row>
    <row r="499" spans="1:5" x14ac:dyDescent="0.2">
      <c r="A499" s="4"/>
      <c r="B499" s="4"/>
      <c r="C499" s="4"/>
      <c r="D499" s="4"/>
      <c r="E499" s="4"/>
    </row>
    <row r="500" spans="1:5" x14ac:dyDescent="0.2">
      <c r="A500" s="4"/>
      <c r="B500" s="4"/>
      <c r="C500" s="4"/>
      <c r="D500" s="4"/>
      <c r="E500" s="4"/>
    </row>
    <row r="501" spans="1:5" x14ac:dyDescent="0.2">
      <c r="A501" s="4"/>
      <c r="B501" s="4"/>
      <c r="C501" s="4"/>
      <c r="D501" s="4"/>
      <c r="E501" s="4"/>
    </row>
    <row r="502" spans="1:5" x14ac:dyDescent="0.2">
      <c r="A502" s="4"/>
      <c r="B502" s="4"/>
      <c r="C502" s="4"/>
      <c r="D502" s="4"/>
      <c r="E502" s="4"/>
    </row>
    <row r="503" spans="1:5" x14ac:dyDescent="0.2">
      <c r="A503" s="4"/>
      <c r="B503" s="4"/>
      <c r="C503" s="4"/>
      <c r="D503" s="4"/>
      <c r="E503" s="4"/>
    </row>
    <row r="504" spans="1:5" x14ac:dyDescent="0.2">
      <c r="A504" s="4"/>
      <c r="B504" s="4"/>
      <c r="C504" s="4"/>
      <c r="D504" s="4"/>
      <c r="E504" s="4"/>
    </row>
    <row r="505" spans="1:5" x14ac:dyDescent="0.2">
      <c r="A505" s="4"/>
      <c r="B505" s="4"/>
      <c r="C505" s="4"/>
      <c r="D505" s="4"/>
      <c r="E505" s="4"/>
    </row>
    <row r="506" spans="1:5" x14ac:dyDescent="0.2">
      <c r="A506" s="4"/>
      <c r="B506" s="4"/>
      <c r="C506" s="4"/>
      <c r="D506" s="4"/>
      <c r="E506" s="4"/>
    </row>
    <row r="507" spans="1:5" x14ac:dyDescent="0.2">
      <c r="A507" s="4"/>
      <c r="B507" s="4"/>
      <c r="C507" s="4"/>
      <c r="D507" s="4"/>
      <c r="E507" s="4"/>
    </row>
    <row r="508" spans="1:5" x14ac:dyDescent="0.2">
      <c r="A508" s="4"/>
      <c r="B508" s="4"/>
      <c r="C508" s="4"/>
      <c r="D508" s="4"/>
      <c r="E508" s="4"/>
    </row>
    <row r="509" spans="1:5" x14ac:dyDescent="0.2">
      <c r="A509" s="4"/>
      <c r="B509" s="4"/>
      <c r="C509" s="4"/>
      <c r="D509" s="4"/>
      <c r="E509" s="4"/>
    </row>
    <row r="510" spans="1:5" x14ac:dyDescent="0.2">
      <c r="A510" s="4"/>
      <c r="B510" s="4"/>
      <c r="C510" s="4"/>
      <c r="D510" s="4"/>
      <c r="E510" s="4"/>
    </row>
    <row r="511" spans="1:5" x14ac:dyDescent="0.2">
      <c r="A511" s="4"/>
      <c r="B511" s="4"/>
      <c r="C511" s="4"/>
      <c r="D511" s="4"/>
      <c r="E511" s="4"/>
    </row>
    <row r="512" spans="1:5" x14ac:dyDescent="0.2">
      <c r="A512" s="4"/>
      <c r="B512" s="4"/>
      <c r="C512" s="4"/>
      <c r="D512" s="4"/>
      <c r="E512" s="4"/>
    </row>
    <row r="513" spans="1:5" x14ac:dyDescent="0.2">
      <c r="A513" s="4"/>
      <c r="B513" s="4"/>
      <c r="C513" s="4"/>
      <c r="D513" s="4"/>
      <c r="E513" s="4"/>
    </row>
    <row r="514" spans="1:5" x14ac:dyDescent="0.2">
      <c r="A514" s="4"/>
      <c r="B514" s="4"/>
      <c r="C514" s="4"/>
      <c r="D514" s="4"/>
      <c r="E514" s="4"/>
    </row>
    <row r="515" spans="1:5" x14ac:dyDescent="0.2">
      <c r="A515" s="4"/>
      <c r="B515" s="4"/>
      <c r="C515" s="4"/>
      <c r="D515" s="4"/>
      <c r="E515" s="4"/>
    </row>
    <row r="516" spans="1:5" x14ac:dyDescent="0.2">
      <c r="A516" s="4"/>
      <c r="B516" s="4"/>
      <c r="C516" s="4"/>
      <c r="D516" s="4"/>
      <c r="E516" s="4"/>
    </row>
    <row r="517" spans="1:5" x14ac:dyDescent="0.2">
      <c r="A517" s="4"/>
      <c r="B517" s="4"/>
      <c r="C517" s="4"/>
      <c r="D517" s="4"/>
      <c r="E517" s="4"/>
    </row>
    <row r="518" spans="1:5" x14ac:dyDescent="0.2">
      <c r="A518" s="4"/>
      <c r="B518" s="4"/>
      <c r="C518" s="4"/>
      <c r="D518" s="4"/>
      <c r="E518" s="4"/>
    </row>
    <row r="519" spans="1:5" x14ac:dyDescent="0.2">
      <c r="A519" s="4"/>
      <c r="B519" s="4"/>
      <c r="C519" s="4"/>
      <c r="D519" s="4"/>
      <c r="E519" s="4"/>
    </row>
    <row r="520" spans="1:5" x14ac:dyDescent="0.2">
      <c r="A520" s="4"/>
      <c r="B520" s="4"/>
      <c r="C520" s="4"/>
      <c r="D520" s="4"/>
      <c r="E520" s="4"/>
    </row>
    <row r="521" spans="1:5" x14ac:dyDescent="0.2">
      <c r="A521" s="4"/>
      <c r="B521" s="4"/>
      <c r="C521" s="4"/>
      <c r="D521" s="4"/>
      <c r="E521" s="4"/>
    </row>
    <row r="522" spans="1:5" x14ac:dyDescent="0.2">
      <c r="A522" s="4"/>
      <c r="B522" s="4"/>
      <c r="C522" s="4"/>
      <c r="D522" s="4"/>
      <c r="E522" s="4"/>
    </row>
    <row r="523" spans="1:5" x14ac:dyDescent="0.2">
      <c r="A523" s="4"/>
      <c r="B523" s="4"/>
      <c r="C523" s="4"/>
      <c r="D523" s="4"/>
      <c r="E523" s="4"/>
    </row>
    <row r="524" spans="1:5" x14ac:dyDescent="0.2">
      <c r="A524" s="4"/>
      <c r="B524" s="4"/>
      <c r="C524" s="4"/>
      <c r="D524" s="4"/>
      <c r="E524" s="4"/>
    </row>
    <row r="525" spans="1:5" x14ac:dyDescent="0.2">
      <c r="A525" s="4"/>
      <c r="B525" s="4"/>
      <c r="C525" s="4"/>
      <c r="D525" s="4"/>
      <c r="E525" s="4"/>
    </row>
    <row r="526" spans="1:5" x14ac:dyDescent="0.2">
      <c r="A526" s="4"/>
      <c r="B526" s="4"/>
      <c r="C526" s="4"/>
      <c r="D526" s="4"/>
      <c r="E526" s="4"/>
    </row>
    <row r="527" spans="1:5" x14ac:dyDescent="0.2">
      <c r="A527" s="4"/>
      <c r="B527" s="4"/>
      <c r="C527" s="4"/>
      <c r="D527" s="4"/>
      <c r="E527" s="4"/>
    </row>
    <row r="528" spans="1:5" x14ac:dyDescent="0.2">
      <c r="A528" s="4"/>
      <c r="B528" s="4"/>
      <c r="C528" s="4"/>
      <c r="D528" s="4"/>
      <c r="E528" s="4"/>
    </row>
    <row r="529" spans="1:5" x14ac:dyDescent="0.2">
      <c r="A529" s="4"/>
      <c r="B529" s="4"/>
      <c r="C529" s="4"/>
      <c r="D529" s="4"/>
      <c r="E529" s="4"/>
    </row>
    <row r="530" spans="1:5" x14ac:dyDescent="0.2">
      <c r="A530" s="4"/>
      <c r="B530" s="4"/>
      <c r="C530" s="4"/>
      <c r="D530" s="4"/>
      <c r="E530" s="4"/>
    </row>
    <row r="531" spans="1:5" x14ac:dyDescent="0.2">
      <c r="A531" s="4"/>
      <c r="B531" s="4"/>
      <c r="C531" s="4"/>
      <c r="D531" s="4"/>
      <c r="E531" s="4"/>
    </row>
    <row r="532" spans="1:5" x14ac:dyDescent="0.2">
      <c r="A532" s="4"/>
      <c r="B532" s="4"/>
      <c r="C532" s="4"/>
      <c r="D532" s="4"/>
      <c r="E532" s="4"/>
    </row>
    <row r="533" spans="1:5" x14ac:dyDescent="0.2">
      <c r="A533" s="4"/>
      <c r="B533" s="4"/>
      <c r="C533" s="4"/>
      <c r="D533" s="4"/>
      <c r="E533" s="4"/>
    </row>
    <row r="534" spans="1:5" x14ac:dyDescent="0.2">
      <c r="A534" s="4"/>
      <c r="B534" s="4"/>
      <c r="C534" s="4"/>
      <c r="D534" s="4"/>
      <c r="E534" s="4"/>
    </row>
    <row r="535" spans="1:5" x14ac:dyDescent="0.2">
      <c r="A535" s="4"/>
      <c r="B535" s="4"/>
      <c r="C535" s="4"/>
      <c r="D535" s="4"/>
      <c r="E535" s="4"/>
    </row>
    <row r="536" spans="1:5" x14ac:dyDescent="0.2">
      <c r="A536" s="4"/>
      <c r="B536" s="4"/>
      <c r="C536" s="4"/>
      <c r="D536" s="4"/>
      <c r="E536" s="4"/>
    </row>
    <row r="537" spans="1:5" x14ac:dyDescent="0.2">
      <c r="A537" s="4"/>
      <c r="B537" s="4"/>
      <c r="C537" s="4"/>
      <c r="D537" s="4"/>
      <c r="E537" s="4"/>
    </row>
    <row r="538" spans="1:5" x14ac:dyDescent="0.2">
      <c r="A538" s="4"/>
      <c r="B538" s="4"/>
      <c r="C538" s="4"/>
      <c r="D538" s="4"/>
      <c r="E538" s="4"/>
    </row>
    <row r="539" spans="1:5" x14ac:dyDescent="0.2">
      <c r="A539" s="4"/>
      <c r="B539" s="4"/>
      <c r="C539" s="4"/>
      <c r="D539" s="4"/>
      <c r="E539" s="4"/>
    </row>
    <row r="540" spans="1:5" x14ac:dyDescent="0.2">
      <c r="A540" s="4"/>
      <c r="B540" s="4"/>
      <c r="C540" s="4"/>
      <c r="D540" s="4"/>
      <c r="E540" s="4"/>
    </row>
    <row r="541" spans="1:5" x14ac:dyDescent="0.2">
      <c r="A541" s="4"/>
      <c r="B541" s="4"/>
      <c r="C541" s="4"/>
      <c r="D541" s="4"/>
      <c r="E541" s="4"/>
    </row>
    <row r="542" spans="1:5" x14ac:dyDescent="0.2">
      <c r="A542" s="4"/>
      <c r="B542" s="4"/>
      <c r="C542" s="4"/>
      <c r="D542" s="4"/>
      <c r="E542" s="4"/>
    </row>
    <row r="543" spans="1:5" x14ac:dyDescent="0.2">
      <c r="A543" s="4"/>
      <c r="B543" s="4"/>
      <c r="C543" s="4"/>
      <c r="D543" s="4"/>
      <c r="E543" s="4"/>
    </row>
    <row r="544" spans="1:5" x14ac:dyDescent="0.2">
      <c r="A544" s="4"/>
      <c r="B544" s="4"/>
      <c r="C544" s="4"/>
      <c r="D544" s="4"/>
      <c r="E544" s="4"/>
    </row>
    <row r="545" spans="1:5" x14ac:dyDescent="0.2">
      <c r="A545" s="4"/>
      <c r="B545" s="4"/>
      <c r="C545" s="4"/>
      <c r="D545" s="4"/>
      <c r="E545" s="4"/>
    </row>
    <row r="546" spans="1:5" x14ac:dyDescent="0.2">
      <c r="A546" s="4"/>
      <c r="B546" s="4"/>
      <c r="C546" s="4"/>
      <c r="D546" s="4"/>
      <c r="E546" s="4"/>
    </row>
    <row r="547" spans="1:5" x14ac:dyDescent="0.2">
      <c r="A547" s="4"/>
      <c r="B547" s="4"/>
      <c r="C547" s="4"/>
      <c r="D547" s="4"/>
      <c r="E547" s="4"/>
    </row>
    <row r="548" spans="1:5" x14ac:dyDescent="0.2">
      <c r="A548" s="4"/>
      <c r="B548" s="4"/>
      <c r="C548" s="4"/>
      <c r="D548" s="4"/>
      <c r="E548" s="4"/>
    </row>
    <row r="549" spans="1:5" x14ac:dyDescent="0.2">
      <c r="A549" s="4"/>
      <c r="B549" s="4"/>
      <c r="C549" s="4"/>
      <c r="D549" s="4"/>
      <c r="E549" s="4"/>
    </row>
    <row r="550" spans="1:5" x14ac:dyDescent="0.2">
      <c r="A550" s="4"/>
      <c r="B550" s="4"/>
      <c r="C550" s="4"/>
      <c r="D550" s="4"/>
      <c r="E550" s="4"/>
    </row>
    <row r="551" spans="1:5" x14ac:dyDescent="0.2">
      <c r="A551" s="4"/>
      <c r="B551" s="4"/>
      <c r="C551" s="4"/>
      <c r="D551" s="4"/>
      <c r="E551" s="4"/>
    </row>
    <row r="552" spans="1:5" x14ac:dyDescent="0.2">
      <c r="A552" s="4"/>
      <c r="B552" s="4"/>
      <c r="C552" s="4"/>
      <c r="D552" s="4"/>
      <c r="E552" s="4"/>
    </row>
    <row r="553" spans="1:5" x14ac:dyDescent="0.2">
      <c r="A553" s="4"/>
      <c r="B553" s="4"/>
      <c r="C553" s="4"/>
      <c r="D553" s="4"/>
      <c r="E553" s="4"/>
    </row>
    <row r="554" spans="1:5" x14ac:dyDescent="0.2">
      <c r="A554" s="4"/>
      <c r="B554" s="4"/>
      <c r="C554" s="4"/>
      <c r="D554" s="4"/>
      <c r="E554" s="4"/>
    </row>
    <row r="555" spans="1:5" x14ac:dyDescent="0.2">
      <c r="A555" s="4"/>
      <c r="B555" s="4"/>
      <c r="C555" s="4"/>
      <c r="D555" s="4"/>
      <c r="E555" s="4"/>
    </row>
    <row r="556" spans="1:5" x14ac:dyDescent="0.2">
      <c r="A556" s="4"/>
      <c r="B556" s="4"/>
      <c r="C556" s="4"/>
      <c r="D556" s="4"/>
      <c r="E556" s="4"/>
    </row>
    <row r="557" spans="1:5" x14ac:dyDescent="0.2">
      <c r="A557" s="4"/>
      <c r="B557" s="4"/>
      <c r="C557" s="4"/>
      <c r="D557" s="4"/>
      <c r="E557" s="4"/>
    </row>
    <row r="558" spans="1:5" x14ac:dyDescent="0.2">
      <c r="A558" s="4"/>
      <c r="B558" s="4"/>
      <c r="C558" s="4"/>
      <c r="D558" s="4"/>
      <c r="E558" s="4"/>
    </row>
    <row r="559" spans="1:5" x14ac:dyDescent="0.2">
      <c r="A559" s="4"/>
      <c r="B559" s="4"/>
      <c r="C559" s="4"/>
      <c r="D559" s="4"/>
      <c r="E559" s="4"/>
    </row>
    <row r="560" spans="1:5" x14ac:dyDescent="0.2">
      <c r="A560" s="4"/>
      <c r="B560" s="4"/>
      <c r="C560" s="4"/>
      <c r="D560" s="4"/>
      <c r="E560" s="4"/>
    </row>
    <row r="561" spans="1:5" x14ac:dyDescent="0.2">
      <c r="A561" s="4"/>
      <c r="B561" s="4"/>
      <c r="C561" s="4"/>
      <c r="D561" s="4"/>
      <c r="E561" s="4"/>
    </row>
    <row r="562" spans="1:5" x14ac:dyDescent="0.2">
      <c r="A562" s="4"/>
      <c r="B562" s="4"/>
      <c r="C562" s="4"/>
      <c r="D562" s="4"/>
      <c r="E562" s="4"/>
    </row>
    <row r="563" spans="1:5" x14ac:dyDescent="0.2">
      <c r="A563" s="4"/>
      <c r="B563" s="4"/>
      <c r="C563" s="4"/>
      <c r="D563" s="4"/>
      <c r="E563" s="4"/>
    </row>
    <row r="564" spans="1:5" x14ac:dyDescent="0.2">
      <c r="A564" s="4"/>
      <c r="B564" s="4"/>
      <c r="C564" s="4"/>
      <c r="D564" s="4"/>
      <c r="E564" s="4"/>
    </row>
    <row r="565" spans="1:5" x14ac:dyDescent="0.2">
      <c r="A565" s="4"/>
      <c r="B565" s="4"/>
      <c r="C565" s="4"/>
      <c r="D565" s="4"/>
      <c r="E565" s="4"/>
    </row>
    <row r="566" spans="1:5" x14ac:dyDescent="0.2">
      <c r="A566" s="4"/>
      <c r="B566" s="4"/>
      <c r="C566" s="4"/>
      <c r="D566" s="4"/>
      <c r="E566" s="4"/>
    </row>
    <row r="567" spans="1:5" x14ac:dyDescent="0.2">
      <c r="A567" s="4"/>
      <c r="B567" s="4"/>
      <c r="C567" s="4"/>
      <c r="D567" s="4"/>
      <c r="E567" s="4"/>
    </row>
    <row r="568" spans="1:5" x14ac:dyDescent="0.2">
      <c r="A568" s="4"/>
      <c r="B568" s="4"/>
      <c r="C568" s="4"/>
      <c r="D568" s="4"/>
      <c r="E568" s="4"/>
    </row>
    <row r="569" spans="1:5" x14ac:dyDescent="0.2">
      <c r="A569" s="4"/>
      <c r="B569" s="4"/>
      <c r="C569" s="4"/>
      <c r="D569" s="4"/>
      <c r="E569" s="4"/>
    </row>
    <row r="570" spans="1:5" x14ac:dyDescent="0.2">
      <c r="A570" s="4"/>
      <c r="B570" s="4"/>
      <c r="C570" s="4"/>
      <c r="D570" s="4"/>
      <c r="E570" s="4"/>
    </row>
    <row r="571" spans="1:5" x14ac:dyDescent="0.2">
      <c r="A571" s="4"/>
      <c r="B571" s="4"/>
      <c r="C571" s="4"/>
      <c r="D571" s="4"/>
      <c r="E571" s="4"/>
    </row>
    <row r="572" spans="1:5" x14ac:dyDescent="0.2">
      <c r="A572" s="4"/>
      <c r="B572" s="4"/>
      <c r="C572" s="4"/>
      <c r="D572" s="4"/>
      <c r="E572" s="4"/>
    </row>
    <row r="573" spans="1:5" x14ac:dyDescent="0.2">
      <c r="A573" s="4"/>
      <c r="B573" s="4"/>
      <c r="C573" s="4"/>
      <c r="D573" s="4"/>
      <c r="E573" s="4"/>
    </row>
    <row r="574" spans="1:5" x14ac:dyDescent="0.2">
      <c r="A574" s="4"/>
      <c r="B574" s="4"/>
      <c r="C574" s="4"/>
      <c r="D574" s="4"/>
      <c r="E574" s="4"/>
    </row>
    <row r="575" spans="1:5" x14ac:dyDescent="0.2">
      <c r="A575" s="4"/>
      <c r="B575" s="4"/>
      <c r="C575" s="4"/>
      <c r="D575" s="4"/>
      <c r="E575" s="4"/>
    </row>
    <row r="576" spans="1:5" x14ac:dyDescent="0.2">
      <c r="A576" s="4"/>
      <c r="B576" s="4"/>
      <c r="C576" s="4"/>
      <c r="D576" s="4"/>
      <c r="E576" s="4"/>
    </row>
    <row r="577" spans="1:5" x14ac:dyDescent="0.2">
      <c r="A577" s="4"/>
      <c r="B577" s="4"/>
      <c r="C577" s="4"/>
      <c r="D577" s="4"/>
      <c r="E577" s="4"/>
    </row>
    <row r="578" spans="1:5" x14ac:dyDescent="0.2">
      <c r="A578" s="4"/>
      <c r="B578" s="4"/>
      <c r="C578" s="4"/>
      <c r="D578" s="4"/>
      <c r="E578" s="4"/>
    </row>
    <row r="579" spans="1:5" x14ac:dyDescent="0.2">
      <c r="A579" s="4"/>
      <c r="B579" s="4"/>
      <c r="C579" s="4"/>
      <c r="D579" s="4"/>
      <c r="E579" s="4"/>
    </row>
    <row r="580" spans="1:5" x14ac:dyDescent="0.2">
      <c r="A580" s="4"/>
      <c r="B580" s="4"/>
      <c r="C580" s="4"/>
      <c r="D580" s="4"/>
      <c r="E580" s="4"/>
    </row>
    <row r="581" spans="1:5" x14ac:dyDescent="0.2">
      <c r="A581" s="4"/>
      <c r="B581" s="4"/>
      <c r="C581" s="4"/>
      <c r="D581" s="4"/>
      <c r="E581" s="4"/>
    </row>
    <row r="582" spans="1:5" x14ac:dyDescent="0.2">
      <c r="A582" s="4"/>
      <c r="B582" s="4"/>
      <c r="C582" s="4"/>
      <c r="D582" s="4"/>
      <c r="E582" s="4"/>
    </row>
    <row r="583" spans="1:5" x14ac:dyDescent="0.2">
      <c r="A583" s="4"/>
      <c r="B583" s="4"/>
      <c r="C583" s="4"/>
      <c r="D583" s="4"/>
      <c r="E583" s="4"/>
    </row>
    <row r="584" spans="1:5" x14ac:dyDescent="0.2">
      <c r="A584" s="4"/>
      <c r="B584" s="4"/>
      <c r="C584" s="4"/>
      <c r="D584" s="4"/>
      <c r="E584" s="4"/>
    </row>
    <row r="585" spans="1:5" x14ac:dyDescent="0.2">
      <c r="A585" s="4"/>
      <c r="B585" s="4"/>
      <c r="C585" s="4"/>
      <c r="D585" s="4"/>
      <c r="E585" s="4"/>
    </row>
    <row r="586" spans="1:5" x14ac:dyDescent="0.2">
      <c r="A586" s="4"/>
      <c r="B586" s="4"/>
      <c r="C586" s="4"/>
      <c r="D586" s="4"/>
      <c r="E586" s="4"/>
    </row>
    <row r="587" spans="1:5" x14ac:dyDescent="0.2">
      <c r="A587" s="4"/>
      <c r="B587" s="4"/>
      <c r="C587" s="4"/>
      <c r="D587" s="4"/>
      <c r="E587" s="4"/>
    </row>
    <row r="588" spans="1:5" x14ac:dyDescent="0.2">
      <c r="A588" s="4"/>
      <c r="B588" s="4"/>
      <c r="C588" s="4"/>
      <c r="D588" s="4"/>
      <c r="E588" s="4"/>
    </row>
    <row r="589" spans="1:5" x14ac:dyDescent="0.2">
      <c r="A589" s="4"/>
      <c r="B589" s="4"/>
      <c r="C589" s="4"/>
      <c r="D589" s="4"/>
      <c r="E589" s="4"/>
    </row>
    <row r="590" spans="1:5" x14ac:dyDescent="0.2">
      <c r="A590" s="4"/>
      <c r="B590" s="4"/>
      <c r="C590" s="4"/>
      <c r="D590" s="4"/>
      <c r="E590" s="4"/>
    </row>
    <row r="591" spans="1:5" x14ac:dyDescent="0.2">
      <c r="A591" s="4"/>
      <c r="B591" s="4"/>
      <c r="C591" s="4"/>
      <c r="D591" s="4"/>
      <c r="E591" s="4"/>
    </row>
    <row r="592" spans="1:5" x14ac:dyDescent="0.2">
      <c r="A592" s="4"/>
      <c r="B592" s="4"/>
      <c r="C592" s="4"/>
      <c r="D592" s="4"/>
      <c r="E592" s="4"/>
    </row>
    <row r="593" spans="1:5" x14ac:dyDescent="0.2">
      <c r="A593" s="4"/>
      <c r="B593" s="4"/>
      <c r="C593" s="4"/>
      <c r="D593" s="4"/>
      <c r="E593" s="4"/>
    </row>
    <row r="594" spans="1:5" x14ac:dyDescent="0.2">
      <c r="A594" s="4"/>
      <c r="B594" s="4"/>
      <c r="C594" s="4"/>
      <c r="D594" s="4"/>
      <c r="E594" s="4"/>
    </row>
    <row r="595" spans="1:5" x14ac:dyDescent="0.2">
      <c r="A595" s="4"/>
      <c r="B595" s="4"/>
      <c r="C595" s="4"/>
      <c r="D595" s="4"/>
      <c r="E595" s="4"/>
    </row>
    <row r="596" spans="1:5" x14ac:dyDescent="0.2">
      <c r="A596" s="4"/>
      <c r="B596" s="4"/>
      <c r="C596" s="4"/>
      <c r="D596" s="4"/>
      <c r="E596" s="4"/>
    </row>
    <row r="597" spans="1:5" x14ac:dyDescent="0.2">
      <c r="A597" s="4"/>
      <c r="B597" s="4"/>
      <c r="C597" s="4"/>
      <c r="D597" s="4"/>
      <c r="E597" s="4"/>
    </row>
    <row r="598" spans="1:5" x14ac:dyDescent="0.2">
      <c r="A598" s="4"/>
      <c r="B598" s="4"/>
      <c r="C598" s="4"/>
      <c r="D598" s="4"/>
      <c r="E598" s="4"/>
    </row>
    <row r="599" spans="1:5" x14ac:dyDescent="0.2">
      <c r="A599" s="4"/>
      <c r="B599" s="4"/>
      <c r="C599" s="4"/>
      <c r="D599" s="4"/>
      <c r="E599" s="4"/>
    </row>
    <row r="600" spans="1:5" x14ac:dyDescent="0.2">
      <c r="A600" s="4"/>
      <c r="B600" s="4"/>
      <c r="C600" s="4"/>
      <c r="D600" s="4"/>
      <c r="E600" s="4"/>
    </row>
    <row r="601" spans="1:5" x14ac:dyDescent="0.2">
      <c r="A601" s="4"/>
      <c r="B601" s="4"/>
      <c r="C601" s="4"/>
      <c r="D601" s="4"/>
      <c r="E601" s="4"/>
    </row>
    <row r="602" spans="1:5" x14ac:dyDescent="0.2">
      <c r="A602" s="4"/>
      <c r="B602" s="4"/>
      <c r="C602" s="4"/>
      <c r="D602" s="4"/>
      <c r="E602" s="4"/>
    </row>
    <row r="603" spans="1:5" x14ac:dyDescent="0.2">
      <c r="A603" s="4"/>
      <c r="B603" s="4"/>
      <c r="C603" s="4"/>
      <c r="D603" s="4"/>
      <c r="E603" s="4"/>
    </row>
    <row r="604" spans="1:5" x14ac:dyDescent="0.2">
      <c r="A604" s="4"/>
      <c r="B604" s="4"/>
      <c r="C604" s="4"/>
      <c r="D604" s="4"/>
      <c r="E604" s="4"/>
    </row>
    <row r="605" spans="1:5" x14ac:dyDescent="0.2">
      <c r="A605" s="4"/>
      <c r="B605" s="4"/>
      <c r="C605" s="4"/>
      <c r="D605" s="4"/>
      <c r="E605" s="4"/>
    </row>
    <row r="606" spans="1:5" x14ac:dyDescent="0.2">
      <c r="A606" s="4"/>
      <c r="B606" s="4"/>
      <c r="C606" s="4"/>
      <c r="D606" s="4"/>
      <c r="E606" s="4"/>
    </row>
    <row r="607" spans="1:5" x14ac:dyDescent="0.2">
      <c r="A607" s="4"/>
      <c r="B607" s="4"/>
      <c r="C607" s="4"/>
      <c r="D607" s="4"/>
      <c r="E607" s="4"/>
    </row>
    <row r="608" spans="1:5" x14ac:dyDescent="0.2">
      <c r="A608" s="4"/>
      <c r="B608" s="4"/>
      <c r="C608" s="4"/>
      <c r="D608" s="4"/>
      <c r="E608" s="4"/>
    </row>
    <row r="609" spans="1:5" x14ac:dyDescent="0.2">
      <c r="A609" s="4"/>
      <c r="B609" s="4"/>
      <c r="C609" s="4"/>
      <c r="D609" s="4"/>
      <c r="E609" s="4"/>
    </row>
    <row r="610" spans="1:5" x14ac:dyDescent="0.2">
      <c r="A610" s="4"/>
      <c r="B610" s="4"/>
      <c r="C610" s="4"/>
      <c r="D610" s="4"/>
      <c r="E610" s="4"/>
    </row>
    <row r="611" spans="1:5" x14ac:dyDescent="0.2">
      <c r="A611" s="4"/>
      <c r="B611" s="4"/>
      <c r="C611" s="4"/>
      <c r="D611" s="4"/>
      <c r="E611" s="4"/>
    </row>
    <row r="612" spans="1:5" x14ac:dyDescent="0.2">
      <c r="A612" s="4"/>
      <c r="B612" s="4"/>
      <c r="C612" s="4"/>
      <c r="D612" s="4"/>
      <c r="E612" s="4"/>
    </row>
    <row r="613" spans="1:5" x14ac:dyDescent="0.2">
      <c r="A613" s="4"/>
      <c r="B613" s="4"/>
      <c r="C613" s="4"/>
      <c r="D613" s="4"/>
      <c r="E613" s="4"/>
    </row>
    <row r="614" spans="1:5" x14ac:dyDescent="0.2">
      <c r="A614" s="4"/>
      <c r="B614" s="4"/>
      <c r="C614" s="4"/>
      <c r="D614" s="4"/>
      <c r="E614" s="4"/>
    </row>
    <row r="615" spans="1:5" x14ac:dyDescent="0.2">
      <c r="A615" s="4"/>
      <c r="B615" s="4"/>
      <c r="C615" s="4"/>
      <c r="D615" s="4"/>
      <c r="E615" s="4"/>
    </row>
    <row r="616" spans="1:5" x14ac:dyDescent="0.2">
      <c r="A616" s="4"/>
      <c r="B616" s="4"/>
      <c r="C616" s="4"/>
      <c r="D616" s="4"/>
      <c r="E616" s="4"/>
    </row>
    <row r="617" spans="1:5" x14ac:dyDescent="0.2">
      <c r="A617" s="4"/>
      <c r="B617" s="4"/>
      <c r="C617" s="4"/>
      <c r="D617" s="4"/>
      <c r="E617" s="4"/>
    </row>
    <row r="618" spans="1:5" x14ac:dyDescent="0.2">
      <c r="A618" s="4"/>
      <c r="B618" s="4"/>
      <c r="C618" s="4"/>
      <c r="D618" s="4"/>
      <c r="E618" s="4"/>
    </row>
    <row r="619" spans="1:5" x14ac:dyDescent="0.2">
      <c r="A619" s="4"/>
      <c r="B619" s="4"/>
      <c r="C619" s="4"/>
      <c r="D619" s="4"/>
      <c r="E619" s="4"/>
    </row>
    <row r="620" spans="1:5" x14ac:dyDescent="0.2">
      <c r="A620" s="4"/>
      <c r="B620" s="4"/>
      <c r="C620" s="4"/>
      <c r="D620" s="4"/>
      <c r="E620" s="4"/>
    </row>
    <row r="621" spans="1:5" x14ac:dyDescent="0.2">
      <c r="A621" s="4"/>
      <c r="B621" s="4"/>
      <c r="C621" s="4"/>
      <c r="D621" s="4"/>
      <c r="E621" s="4"/>
    </row>
    <row r="622" spans="1:5" x14ac:dyDescent="0.2">
      <c r="A622" s="4"/>
      <c r="B622" s="4"/>
      <c r="C622" s="4"/>
      <c r="D622" s="4"/>
      <c r="E622" s="4"/>
    </row>
    <row r="623" spans="1:5" x14ac:dyDescent="0.2">
      <c r="A623" s="4"/>
      <c r="B623" s="4"/>
      <c r="C623" s="4"/>
      <c r="D623" s="4"/>
      <c r="E623" s="4"/>
    </row>
    <row r="624" spans="1:5" x14ac:dyDescent="0.2">
      <c r="A624" s="4"/>
      <c r="B624" s="4"/>
      <c r="C624" s="4"/>
      <c r="D624" s="4"/>
      <c r="E624" s="4"/>
    </row>
    <row r="625" spans="1:5" x14ac:dyDescent="0.2">
      <c r="A625" s="4"/>
      <c r="B625" s="4"/>
      <c r="C625" s="4"/>
      <c r="D625" s="4"/>
      <c r="E625" s="4"/>
    </row>
    <row r="626" spans="1:5" x14ac:dyDescent="0.2">
      <c r="A626" s="4"/>
      <c r="B626" s="4"/>
      <c r="C626" s="4"/>
      <c r="D626" s="4"/>
      <c r="E626" s="4"/>
    </row>
    <row r="627" spans="1:5" x14ac:dyDescent="0.2">
      <c r="A627" s="4"/>
      <c r="B627" s="4"/>
      <c r="C627" s="4"/>
      <c r="D627" s="4"/>
      <c r="E627" s="4"/>
    </row>
    <row r="628" spans="1:5" x14ac:dyDescent="0.2">
      <c r="A628" s="4"/>
      <c r="B628" s="4"/>
      <c r="C628" s="4"/>
      <c r="D628" s="4"/>
      <c r="E628" s="4"/>
    </row>
    <row r="629" spans="1:5" x14ac:dyDescent="0.2">
      <c r="A629" s="4"/>
      <c r="B629" s="4"/>
      <c r="C629" s="4"/>
      <c r="D629" s="4"/>
      <c r="E629" s="4"/>
    </row>
    <row r="630" spans="1:5" x14ac:dyDescent="0.2">
      <c r="A630" s="4"/>
      <c r="B630" s="4"/>
      <c r="C630" s="4"/>
      <c r="D630" s="4"/>
      <c r="E630" s="4"/>
    </row>
    <row r="631" spans="1:5" x14ac:dyDescent="0.2">
      <c r="A631" s="4"/>
      <c r="B631" s="4"/>
      <c r="C631" s="4"/>
      <c r="D631" s="4"/>
      <c r="E631" s="4"/>
    </row>
    <row r="632" spans="1:5" x14ac:dyDescent="0.2">
      <c r="A632" s="4"/>
      <c r="B632" s="4"/>
      <c r="C632" s="4"/>
      <c r="D632" s="4"/>
      <c r="E632" s="4"/>
    </row>
    <row r="633" spans="1:5" x14ac:dyDescent="0.2">
      <c r="A633" s="4"/>
      <c r="B633" s="4"/>
      <c r="C633" s="4"/>
      <c r="D633" s="4"/>
      <c r="E633" s="4"/>
    </row>
    <row r="634" spans="1:5" x14ac:dyDescent="0.2">
      <c r="A634" s="4"/>
      <c r="B634" s="4"/>
      <c r="C634" s="4"/>
      <c r="D634" s="4"/>
      <c r="E634" s="4"/>
    </row>
    <row r="635" spans="1:5" x14ac:dyDescent="0.2">
      <c r="A635" s="4"/>
      <c r="B635" s="4"/>
      <c r="C635" s="4"/>
      <c r="D635" s="4"/>
      <c r="E635" s="4"/>
    </row>
    <row r="636" spans="1:5" x14ac:dyDescent="0.2">
      <c r="A636" s="4"/>
      <c r="B636" s="4"/>
      <c r="C636" s="4"/>
      <c r="D636" s="4"/>
      <c r="E636" s="4"/>
    </row>
    <row r="637" spans="1:5" x14ac:dyDescent="0.2">
      <c r="A637" s="4"/>
      <c r="B637" s="4"/>
      <c r="C637" s="4"/>
      <c r="D637" s="4"/>
      <c r="E637" s="4"/>
    </row>
    <row r="638" spans="1:5" x14ac:dyDescent="0.2">
      <c r="A638" s="4"/>
      <c r="B638" s="4"/>
      <c r="C638" s="4"/>
      <c r="D638" s="4"/>
      <c r="E638" s="4"/>
    </row>
    <row r="639" spans="1:5" x14ac:dyDescent="0.2">
      <c r="A639" s="4"/>
      <c r="B639" s="4"/>
      <c r="C639" s="4"/>
      <c r="D639" s="4"/>
      <c r="E639" s="4"/>
    </row>
    <row r="640" spans="1:5" x14ac:dyDescent="0.2">
      <c r="A640" s="4"/>
      <c r="B640" s="4"/>
      <c r="C640" s="4"/>
      <c r="D640" s="4"/>
      <c r="E640" s="4"/>
    </row>
    <row r="641" spans="1:5" x14ac:dyDescent="0.2">
      <c r="A641" s="4"/>
      <c r="B641" s="4"/>
      <c r="C641" s="4"/>
      <c r="D641" s="4"/>
      <c r="E641" s="4"/>
    </row>
    <row r="642" spans="1:5" x14ac:dyDescent="0.2">
      <c r="A642" s="4"/>
      <c r="B642" s="4"/>
      <c r="C642" s="4"/>
      <c r="D642" s="4"/>
      <c r="E642" s="4"/>
    </row>
    <row r="643" spans="1:5" x14ac:dyDescent="0.2">
      <c r="A643" s="4"/>
      <c r="B643" s="4"/>
      <c r="C643" s="4"/>
      <c r="D643" s="4"/>
      <c r="E643" s="4"/>
    </row>
    <row r="644" spans="1:5" x14ac:dyDescent="0.2">
      <c r="A644" s="4"/>
      <c r="B644" s="4"/>
      <c r="C644" s="4"/>
      <c r="D644" s="4"/>
      <c r="E644" s="4"/>
    </row>
    <row r="645" spans="1:5" x14ac:dyDescent="0.2">
      <c r="A645" s="4"/>
      <c r="B645" s="4"/>
      <c r="C645" s="4"/>
      <c r="D645" s="4"/>
      <c r="E645" s="4"/>
    </row>
    <row r="646" spans="1:5" x14ac:dyDescent="0.2">
      <c r="A646" s="4"/>
      <c r="B646" s="4"/>
      <c r="C646" s="4"/>
      <c r="D646" s="4"/>
      <c r="E646" s="4"/>
    </row>
    <row r="647" spans="1:5" x14ac:dyDescent="0.2">
      <c r="A647" s="4"/>
      <c r="B647" s="4"/>
      <c r="C647" s="4"/>
      <c r="D647" s="4"/>
      <c r="E647" s="4"/>
    </row>
    <row r="648" spans="1:5" x14ac:dyDescent="0.2">
      <c r="A648" s="4"/>
      <c r="B648" s="4"/>
      <c r="C648" s="4"/>
      <c r="D648" s="4"/>
      <c r="E648" s="4"/>
    </row>
    <row r="649" spans="1:5" x14ac:dyDescent="0.2">
      <c r="A649" s="4"/>
      <c r="B649" s="4"/>
      <c r="C649" s="4"/>
      <c r="D649" s="4"/>
      <c r="E649" s="4"/>
    </row>
    <row r="650" spans="1:5" x14ac:dyDescent="0.2">
      <c r="A650" s="4"/>
      <c r="B650" s="4"/>
      <c r="C650" s="4"/>
      <c r="D650" s="4"/>
      <c r="E650" s="4"/>
    </row>
    <row r="651" spans="1:5" x14ac:dyDescent="0.2">
      <c r="A651" s="4"/>
      <c r="B651" s="4"/>
      <c r="C651" s="4"/>
      <c r="D651" s="4"/>
      <c r="E651" s="4"/>
    </row>
    <row r="652" spans="1:5" x14ac:dyDescent="0.2">
      <c r="A652" s="4"/>
      <c r="B652" s="4"/>
      <c r="C652" s="4"/>
      <c r="D652" s="4"/>
      <c r="E652" s="4"/>
    </row>
    <row r="653" spans="1:5" x14ac:dyDescent="0.2">
      <c r="A653" s="4"/>
      <c r="B653" s="4"/>
      <c r="C653" s="4"/>
      <c r="D653" s="4"/>
      <c r="E653" s="4"/>
    </row>
    <row r="654" spans="1:5" x14ac:dyDescent="0.2">
      <c r="A654" s="4"/>
      <c r="B654" s="4"/>
      <c r="C654" s="4"/>
      <c r="D654" s="4"/>
      <c r="E654" s="4"/>
    </row>
    <row r="655" spans="1:5" x14ac:dyDescent="0.2">
      <c r="A655" s="4"/>
      <c r="B655" s="4"/>
      <c r="C655" s="4"/>
      <c r="D655" s="4"/>
      <c r="E655" s="4"/>
    </row>
    <row r="656" spans="1:5" x14ac:dyDescent="0.2">
      <c r="A656" s="4"/>
      <c r="B656" s="4"/>
      <c r="C656" s="4"/>
      <c r="D656" s="4"/>
      <c r="E656" s="4"/>
    </row>
    <row r="657" spans="1:5" x14ac:dyDescent="0.2">
      <c r="A657" s="4"/>
      <c r="B657" s="4"/>
      <c r="C657" s="4"/>
      <c r="D657" s="4"/>
      <c r="E657" s="4"/>
    </row>
    <row r="658" spans="1:5" x14ac:dyDescent="0.2">
      <c r="A658" s="4"/>
      <c r="B658" s="4"/>
      <c r="C658" s="4"/>
      <c r="D658" s="4"/>
      <c r="E658" s="4"/>
    </row>
    <row r="659" spans="1:5" x14ac:dyDescent="0.2">
      <c r="A659" s="4"/>
      <c r="B659" s="4"/>
      <c r="C659" s="4"/>
      <c r="D659" s="4"/>
      <c r="E659" s="4"/>
    </row>
    <row r="660" spans="1:5" x14ac:dyDescent="0.2">
      <c r="A660" s="4"/>
      <c r="B660" s="4"/>
      <c r="C660" s="4"/>
      <c r="D660" s="4"/>
      <c r="E660" s="4"/>
    </row>
    <row r="661" spans="1:5" x14ac:dyDescent="0.2">
      <c r="A661" s="4"/>
      <c r="B661" s="4"/>
      <c r="C661" s="4"/>
      <c r="D661" s="4"/>
      <c r="E661" s="4"/>
    </row>
    <row r="662" spans="1:5" x14ac:dyDescent="0.2">
      <c r="A662" s="4"/>
      <c r="B662" s="4"/>
      <c r="C662" s="4"/>
      <c r="D662" s="4"/>
      <c r="E662" s="4"/>
    </row>
    <row r="663" spans="1:5" x14ac:dyDescent="0.2">
      <c r="A663" s="4"/>
      <c r="B663" s="4"/>
      <c r="C663" s="4"/>
      <c r="D663" s="4"/>
      <c r="E663" s="4"/>
    </row>
    <row r="664" spans="1:5" x14ac:dyDescent="0.2">
      <c r="A664" s="4"/>
      <c r="B664" s="4"/>
      <c r="C664" s="4"/>
      <c r="D664" s="4"/>
      <c r="E664" s="4"/>
    </row>
    <row r="665" spans="1:5" x14ac:dyDescent="0.2">
      <c r="A665" s="4"/>
      <c r="B665" s="4"/>
      <c r="C665" s="4"/>
      <c r="D665" s="4"/>
      <c r="E665" s="4"/>
    </row>
    <row r="666" spans="1:5" x14ac:dyDescent="0.2">
      <c r="A666" s="4"/>
      <c r="B666" s="4"/>
      <c r="C666" s="4"/>
      <c r="D666" s="4"/>
      <c r="E666" s="4"/>
    </row>
    <row r="667" spans="1:5" x14ac:dyDescent="0.2">
      <c r="A667" s="4"/>
      <c r="B667" s="4"/>
      <c r="C667" s="4"/>
      <c r="D667" s="4"/>
      <c r="E667" s="4"/>
    </row>
    <row r="668" spans="1:5" x14ac:dyDescent="0.2">
      <c r="A668" s="4"/>
      <c r="B668" s="4"/>
      <c r="C668" s="4"/>
      <c r="D668" s="4"/>
      <c r="E668" s="4"/>
    </row>
    <row r="669" spans="1:5" x14ac:dyDescent="0.2">
      <c r="A669" s="4"/>
      <c r="B669" s="4"/>
      <c r="C669" s="4"/>
      <c r="D669" s="4"/>
      <c r="E669" s="4"/>
    </row>
    <row r="670" spans="1:5" x14ac:dyDescent="0.2">
      <c r="A670" s="4"/>
      <c r="B670" s="4"/>
      <c r="C670" s="4"/>
      <c r="D670" s="4"/>
      <c r="E670" s="4"/>
    </row>
    <row r="671" spans="1:5" x14ac:dyDescent="0.2">
      <c r="A671" s="4"/>
      <c r="B671" s="4"/>
      <c r="C671" s="4"/>
      <c r="D671" s="4"/>
      <c r="E671" s="4"/>
    </row>
    <row r="672" spans="1:5" x14ac:dyDescent="0.2">
      <c r="A672" s="4"/>
      <c r="B672" s="4"/>
      <c r="C672" s="4"/>
      <c r="D672" s="4"/>
      <c r="E672" s="4"/>
    </row>
    <row r="673" spans="1:5" x14ac:dyDescent="0.2">
      <c r="A673" s="4"/>
      <c r="B673" s="4"/>
      <c r="C673" s="4"/>
      <c r="D673" s="4"/>
      <c r="E673" s="4"/>
    </row>
    <row r="674" spans="1:5" x14ac:dyDescent="0.2">
      <c r="A674" s="4"/>
      <c r="B674" s="4"/>
      <c r="C674" s="4"/>
      <c r="D674" s="4"/>
      <c r="E674" s="4"/>
    </row>
    <row r="675" spans="1:5" x14ac:dyDescent="0.2">
      <c r="A675" s="4"/>
      <c r="B675" s="4"/>
      <c r="C675" s="4"/>
      <c r="D675" s="4"/>
      <c r="E675" s="4"/>
    </row>
    <row r="676" spans="1:5" x14ac:dyDescent="0.2">
      <c r="A676" s="4"/>
      <c r="B676" s="4"/>
      <c r="C676" s="4"/>
      <c r="D676" s="4"/>
      <c r="E676" s="4"/>
    </row>
    <row r="677" spans="1:5" x14ac:dyDescent="0.2">
      <c r="A677" s="4"/>
      <c r="B677" s="4"/>
      <c r="C677" s="4"/>
      <c r="D677" s="4"/>
      <c r="E677" s="4"/>
    </row>
    <row r="678" spans="1:5" x14ac:dyDescent="0.2">
      <c r="A678" s="4"/>
      <c r="B678" s="4"/>
      <c r="C678" s="4"/>
      <c r="D678" s="4"/>
      <c r="E678" s="4"/>
    </row>
    <row r="679" spans="1:5" x14ac:dyDescent="0.2">
      <c r="A679" s="4"/>
      <c r="B679" s="4"/>
      <c r="C679" s="4"/>
      <c r="D679" s="4"/>
      <c r="E679" s="4"/>
    </row>
    <row r="680" spans="1:5" x14ac:dyDescent="0.2">
      <c r="A680" s="4"/>
      <c r="B680" s="4"/>
      <c r="C680" s="4"/>
      <c r="D680" s="4"/>
      <c r="E680" s="4"/>
    </row>
    <row r="681" spans="1:5" x14ac:dyDescent="0.2">
      <c r="A681" s="4"/>
      <c r="B681" s="4"/>
      <c r="C681" s="4"/>
      <c r="D681" s="4"/>
      <c r="E681" s="4"/>
    </row>
    <row r="682" spans="1:5" x14ac:dyDescent="0.2">
      <c r="A682" s="4"/>
      <c r="B682" s="4"/>
      <c r="C682" s="4"/>
      <c r="D682" s="4"/>
      <c r="E682" s="4"/>
    </row>
    <row r="683" spans="1:5" x14ac:dyDescent="0.2">
      <c r="A683" s="4"/>
      <c r="B683" s="4"/>
      <c r="C683" s="4"/>
      <c r="D683" s="4"/>
      <c r="E683" s="4"/>
    </row>
    <row r="684" spans="1:5" x14ac:dyDescent="0.2">
      <c r="A684" s="4"/>
      <c r="B684" s="4"/>
      <c r="C684" s="4"/>
      <c r="D684" s="4"/>
      <c r="E684" s="4"/>
    </row>
    <row r="685" spans="1:5" x14ac:dyDescent="0.2">
      <c r="A685" s="4"/>
      <c r="B685" s="4"/>
      <c r="C685" s="4"/>
      <c r="D685" s="4"/>
      <c r="E685" s="4"/>
    </row>
    <row r="686" spans="1:5" x14ac:dyDescent="0.2">
      <c r="A686" s="4"/>
      <c r="B686" s="4"/>
      <c r="C686" s="4"/>
      <c r="D686" s="4"/>
      <c r="E686" s="4"/>
    </row>
    <row r="687" spans="1:5" x14ac:dyDescent="0.2">
      <c r="A687" s="4"/>
      <c r="B687" s="4"/>
      <c r="C687" s="4"/>
      <c r="D687" s="4"/>
      <c r="E687" s="4"/>
    </row>
    <row r="688" spans="1:5" x14ac:dyDescent="0.2">
      <c r="A688" s="4"/>
      <c r="B688" s="4"/>
      <c r="C688" s="4"/>
      <c r="D688" s="4"/>
      <c r="E688" s="4"/>
    </row>
    <row r="689" spans="1:5" x14ac:dyDescent="0.2">
      <c r="A689" s="4"/>
      <c r="B689" s="4"/>
      <c r="C689" s="4"/>
      <c r="D689" s="4"/>
      <c r="E689" s="4"/>
    </row>
    <row r="690" spans="1:5" x14ac:dyDescent="0.2">
      <c r="A690" s="4"/>
      <c r="B690" s="4"/>
      <c r="C690" s="4"/>
      <c r="D690" s="4"/>
      <c r="E690" s="4"/>
    </row>
    <row r="691" spans="1:5" x14ac:dyDescent="0.2">
      <c r="A691" s="4"/>
      <c r="B691" s="4"/>
      <c r="C691" s="4"/>
      <c r="D691" s="4"/>
      <c r="E691" s="4"/>
    </row>
    <row r="692" spans="1:5" x14ac:dyDescent="0.2">
      <c r="A692" s="4"/>
      <c r="B692" s="4"/>
      <c r="C692" s="4"/>
      <c r="D692" s="4"/>
      <c r="E692" s="4"/>
    </row>
    <row r="693" spans="1:5" x14ac:dyDescent="0.2">
      <c r="A693" s="4"/>
      <c r="B693" s="4"/>
      <c r="C693" s="4"/>
      <c r="D693" s="4"/>
      <c r="E693" s="4"/>
    </row>
    <row r="694" spans="1:5" x14ac:dyDescent="0.2">
      <c r="A694" s="4"/>
      <c r="B694" s="4"/>
      <c r="C694" s="4"/>
      <c r="D694" s="4"/>
      <c r="E694" s="4"/>
    </row>
    <row r="695" spans="1:5" x14ac:dyDescent="0.2">
      <c r="A695" s="4"/>
      <c r="B695" s="4"/>
      <c r="C695" s="4"/>
      <c r="D695" s="4"/>
      <c r="E695" s="4"/>
    </row>
    <row r="696" spans="1:5" x14ac:dyDescent="0.2">
      <c r="A696" s="4"/>
      <c r="B696" s="4"/>
      <c r="C696" s="4"/>
      <c r="D696" s="4"/>
      <c r="E696" s="4"/>
    </row>
    <row r="697" spans="1:5" x14ac:dyDescent="0.2">
      <c r="A697" s="4"/>
      <c r="B697" s="4"/>
      <c r="C697" s="4"/>
      <c r="D697" s="4"/>
      <c r="E697" s="4"/>
    </row>
    <row r="698" spans="1:5" x14ac:dyDescent="0.2">
      <c r="A698" s="4"/>
      <c r="B698" s="4"/>
      <c r="C698" s="4"/>
      <c r="D698" s="4"/>
      <c r="E698" s="4"/>
    </row>
    <row r="699" spans="1:5" x14ac:dyDescent="0.2">
      <c r="A699" s="4"/>
      <c r="B699" s="4"/>
      <c r="C699" s="4"/>
      <c r="D699" s="4"/>
      <c r="E699" s="4"/>
    </row>
    <row r="700" spans="1:5" x14ac:dyDescent="0.2">
      <c r="A700" s="4"/>
      <c r="B700" s="4"/>
      <c r="C700" s="4"/>
      <c r="D700" s="4"/>
      <c r="E700" s="4"/>
    </row>
    <row r="701" spans="1:5" x14ac:dyDescent="0.2">
      <c r="A701" s="4"/>
      <c r="B701" s="4"/>
      <c r="C701" s="4"/>
      <c r="D701" s="4"/>
      <c r="E701" s="4"/>
    </row>
    <row r="702" spans="1:5" x14ac:dyDescent="0.2">
      <c r="A702" s="4"/>
      <c r="B702" s="4"/>
      <c r="C702" s="4"/>
      <c r="D702" s="4"/>
      <c r="E702" s="4"/>
    </row>
    <row r="703" spans="1:5" x14ac:dyDescent="0.2">
      <c r="A703" s="4"/>
      <c r="B703" s="4"/>
      <c r="C703" s="4"/>
      <c r="D703" s="4"/>
      <c r="E703" s="4"/>
    </row>
    <row r="704" spans="1:5" x14ac:dyDescent="0.2">
      <c r="A704" s="4"/>
      <c r="B704" s="4"/>
      <c r="C704" s="4"/>
      <c r="D704" s="4"/>
      <c r="E704" s="4"/>
    </row>
    <row r="705" spans="1:5" x14ac:dyDescent="0.2">
      <c r="A705" s="4"/>
      <c r="B705" s="4"/>
      <c r="C705" s="4"/>
      <c r="D705" s="4"/>
      <c r="E705" s="4"/>
    </row>
    <row r="706" spans="1:5" x14ac:dyDescent="0.2">
      <c r="A706" s="4"/>
      <c r="B706" s="4"/>
      <c r="C706" s="4"/>
      <c r="D706" s="4"/>
      <c r="E706" s="4"/>
    </row>
    <row r="707" spans="1:5" x14ac:dyDescent="0.2">
      <c r="A707" s="4"/>
      <c r="B707" s="4"/>
      <c r="C707" s="4"/>
      <c r="D707" s="4"/>
      <c r="E707" s="4"/>
    </row>
    <row r="708" spans="1:5" x14ac:dyDescent="0.2">
      <c r="A708" s="4"/>
      <c r="B708" s="4"/>
      <c r="C708" s="4"/>
      <c r="D708" s="4"/>
      <c r="E708" s="4"/>
    </row>
    <row r="709" spans="1:5" x14ac:dyDescent="0.2">
      <c r="A709" s="4"/>
      <c r="B709" s="4"/>
      <c r="C709" s="4"/>
      <c r="D709" s="4"/>
      <c r="E709" s="4"/>
    </row>
    <row r="710" spans="1:5" x14ac:dyDescent="0.2">
      <c r="A710" s="4"/>
      <c r="B710" s="4"/>
      <c r="C710" s="4"/>
      <c r="D710" s="4"/>
      <c r="E710" s="4"/>
    </row>
    <row r="711" spans="1:5" x14ac:dyDescent="0.2">
      <c r="A711" s="4"/>
      <c r="B711" s="4"/>
      <c r="C711" s="4"/>
      <c r="D711" s="4"/>
      <c r="E711" s="4"/>
    </row>
    <row r="712" spans="1:5" x14ac:dyDescent="0.2">
      <c r="A712" s="4"/>
      <c r="B712" s="4"/>
      <c r="C712" s="4"/>
      <c r="D712" s="4"/>
      <c r="E712" s="4"/>
    </row>
    <row r="713" spans="1:5" x14ac:dyDescent="0.2">
      <c r="A713" s="4"/>
      <c r="B713" s="4"/>
      <c r="C713" s="4"/>
      <c r="D713" s="4"/>
      <c r="E713" s="4"/>
    </row>
    <row r="714" spans="1:5" x14ac:dyDescent="0.2">
      <c r="A714" s="4"/>
      <c r="B714" s="4"/>
      <c r="C714" s="4"/>
      <c r="D714" s="4"/>
      <c r="E714" s="4"/>
    </row>
    <row r="715" spans="1:5" x14ac:dyDescent="0.2">
      <c r="A715" s="4"/>
      <c r="B715" s="4"/>
      <c r="C715" s="4"/>
      <c r="D715" s="4"/>
      <c r="E715" s="4"/>
    </row>
    <row r="716" spans="1:5" x14ac:dyDescent="0.2">
      <c r="A716" s="4"/>
      <c r="B716" s="4"/>
      <c r="C716" s="4"/>
      <c r="D716" s="4"/>
      <c r="E716" s="4"/>
    </row>
    <row r="717" spans="1:5" x14ac:dyDescent="0.2">
      <c r="A717" s="4"/>
      <c r="B717" s="4"/>
      <c r="C717" s="4"/>
      <c r="D717" s="4"/>
      <c r="E717" s="4"/>
    </row>
    <row r="718" spans="1:5" x14ac:dyDescent="0.2">
      <c r="A718" s="4"/>
      <c r="B718" s="4"/>
      <c r="C718" s="4"/>
      <c r="D718" s="4"/>
      <c r="E718" s="4"/>
    </row>
    <row r="719" spans="1:5" x14ac:dyDescent="0.2">
      <c r="A719" s="4"/>
      <c r="B719" s="4"/>
      <c r="C719" s="4"/>
      <c r="D719" s="4"/>
      <c r="E719" s="4"/>
    </row>
    <row r="720" spans="1:5" x14ac:dyDescent="0.2">
      <c r="A720" s="4"/>
      <c r="B720" s="4"/>
      <c r="C720" s="4"/>
      <c r="D720" s="4"/>
      <c r="E720" s="4"/>
    </row>
    <row r="721" spans="1:5" x14ac:dyDescent="0.2">
      <c r="A721" s="4"/>
      <c r="B721" s="4"/>
      <c r="C721" s="4"/>
      <c r="D721" s="4"/>
      <c r="E721" s="4"/>
    </row>
    <row r="722" spans="1:5" x14ac:dyDescent="0.2">
      <c r="A722" s="4"/>
      <c r="B722" s="4"/>
      <c r="C722" s="4"/>
      <c r="D722" s="4"/>
      <c r="E722" s="4"/>
    </row>
    <row r="723" spans="1:5" x14ac:dyDescent="0.2">
      <c r="A723" s="4"/>
      <c r="B723" s="4"/>
      <c r="C723" s="4"/>
      <c r="D723" s="4"/>
      <c r="E723" s="4"/>
    </row>
    <row r="724" spans="1:5" x14ac:dyDescent="0.2">
      <c r="A724" s="4"/>
      <c r="B724" s="4"/>
      <c r="C724" s="4"/>
      <c r="D724" s="4"/>
      <c r="E724" s="4"/>
    </row>
    <row r="725" spans="1:5" x14ac:dyDescent="0.2">
      <c r="A725" s="4"/>
      <c r="B725" s="4"/>
      <c r="C725" s="4"/>
      <c r="D725" s="4"/>
      <c r="E725" s="4"/>
    </row>
    <row r="726" spans="1:5" x14ac:dyDescent="0.2">
      <c r="A726" s="4"/>
      <c r="B726" s="4"/>
      <c r="C726" s="4"/>
      <c r="D726" s="4"/>
      <c r="E726" s="4"/>
    </row>
    <row r="727" spans="1:5" x14ac:dyDescent="0.2">
      <c r="A727" s="4"/>
      <c r="B727" s="4"/>
      <c r="C727" s="4"/>
      <c r="D727" s="4"/>
      <c r="E727" s="4"/>
    </row>
    <row r="728" spans="1:5" x14ac:dyDescent="0.2">
      <c r="A728" s="4"/>
      <c r="B728" s="4"/>
      <c r="C728" s="4"/>
      <c r="D728" s="4"/>
      <c r="E728" s="4"/>
    </row>
    <row r="729" spans="1:5" x14ac:dyDescent="0.2">
      <c r="A729" s="4"/>
      <c r="B729" s="4"/>
      <c r="C729" s="4"/>
      <c r="D729" s="4"/>
      <c r="E729" s="4"/>
    </row>
    <row r="730" spans="1:5" x14ac:dyDescent="0.2">
      <c r="A730" s="4"/>
      <c r="B730" s="4"/>
      <c r="C730" s="4"/>
      <c r="D730" s="4"/>
      <c r="E730" s="4"/>
    </row>
    <row r="731" spans="1:5" x14ac:dyDescent="0.2">
      <c r="A731" s="4"/>
      <c r="B731" s="4"/>
      <c r="C731" s="4"/>
      <c r="D731" s="4"/>
      <c r="E731" s="4"/>
    </row>
    <row r="732" spans="1:5" x14ac:dyDescent="0.2">
      <c r="A732" s="4"/>
      <c r="B732" s="4"/>
      <c r="C732" s="4"/>
      <c r="D732" s="4"/>
      <c r="E732" s="4"/>
    </row>
    <row r="733" spans="1:5" x14ac:dyDescent="0.2">
      <c r="A733" s="4"/>
      <c r="B733" s="4"/>
      <c r="C733" s="4"/>
      <c r="D733" s="4"/>
      <c r="E733" s="4"/>
    </row>
    <row r="734" spans="1:5" x14ac:dyDescent="0.2">
      <c r="A734" s="4"/>
      <c r="B734" s="4"/>
      <c r="C734" s="4"/>
      <c r="D734" s="4"/>
      <c r="E734" s="4"/>
    </row>
    <row r="735" spans="1:5" x14ac:dyDescent="0.2">
      <c r="A735" s="4"/>
      <c r="B735" s="4"/>
      <c r="C735" s="4"/>
      <c r="D735" s="4"/>
      <c r="E735" s="4"/>
    </row>
    <row r="736" spans="1:5" x14ac:dyDescent="0.2">
      <c r="A736" s="4"/>
      <c r="B736" s="4"/>
      <c r="C736" s="4"/>
      <c r="D736" s="4"/>
      <c r="E736" s="4"/>
    </row>
    <row r="737" spans="1:5" x14ac:dyDescent="0.2">
      <c r="A737" s="4"/>
      <c r="B737" s="4"/>
      <c r="C737" s="4"/>
      <c r="D737" s="4"/>
      <c r="E737" s="4"/>
    </row>
    <row r="738" spans="1:5" x14ac:dyDescent="0.2">
      <c r="A738" s="4"/>
      <c r="B738" s="4"/>
      <c r="C738" s="4"/>
      <c r="D738" s="4"/>
      <c r="E738" s="4"/>
    </row>
    <row r="739" spans="1:5" x14ac:dyDescent="0.2">
      <c r="A739" s="4"/>
      <c r="B739" s="4"/>
      <c r="C739" s="4"/>
      <c r="D739" s="4"/>
      <c r="E739" s="4"/>
    </row>
    <row r="740" spans="1:5" x14ac:dyDescent="0.2">
      <c r="A740" s="4"/>
      <c r="B740" s="4"/>
      <c r="C740" s="4"/>
      <c r="D740" s="4"/>
      <c r="E740" s="4"/>
    </row>
    <row r="741" spans="1:5" x14ac:dyDescent="0.2">
      <c r="A741" s="4"/>
      <c r="B741" s="4"/>
      <c r="C741" s="4"/>
      <c r="D741" s="4"/>
      <c r="E741" s="4"/>
    </row>
    <row r="742" spans="1:5" x14ac:dyDescent="0.2">
      <c r="A742" s="4"/>
      <c r="B742" s="4"/>
      <c r="C742" s="4"/>
      <c r="D742" s="4"/>
      <c r="E742" s="4"/>
    </row>
    <row r="743" spans="1:5" x14ac:dyDescent="0.2">
      <c r="A743" s="4"/>
      <c r="B743" s="4"/>
      <c r="C743" s="4"/>
      <c r="D743" s="4"/>
      <c r="E743" s="4"/>
    </row>
    <row r="744" spans="1:5" x14ac:dyDescent="0.2">
      <c r="A744" s="4"/>
      <c r="B744" s="4"/>
      <c r="C744" s="4"/>
      <c r="D744" s="4"/>
      <c r="E744" s="4"/>
    </row>
    <row r="745" spans="1:5" x14ac:dyDescent="0.2">
      <c r="A745" s="4"/>
      <c r="B745" s="4"/>
      <c r="C745" s="4"/>
      <c r="D745" s="4"/>
      <c r="E745" s="4"/>
    </row>
    <row r="746" spans="1:5" x14ac:dyDescent="0.2">
      <c r="A746" s="4"/>
      <c r="B746" s="4"/>
      <c r="C746" s="4"/>
      <c r="D746" s="4"/>
      <c r="E746" s="4"/>
    </row>
    <row r="747" spans="1:5" x14ac:dyDescent="0.2">
      <c r="A747" s="4"/>
      <c r="B747" s="4"/>
      <c r="C747" s="4"/>
      <c r="D747" s="4"/>
      <c r="E747" s="4"/>
    </row>
    <row r="748" spans="1:5" x14ac:dyDescent="0.2">
      <c r="A748" s="4"/>
      <c r="B748" s="4"/>
      <c r="C748" s="4"/>
      <c r="D748" s="4"/>
      <c r="E748" s="4"/>
    </row>
    <row r="749" spans="1:5" x14ac:dyDescent="0.2">
      <c r="A749" s="4"/>
      <c r="B749" s="4"/>
      <c r="C749" s="4"/>
      <c r="D749" s="4"/>
      <c r="E749" s="4"/>
    </row>
    <row r="750" spans="1:5" x14ac:dyDescent="0.2">
      <c r="A750" s="4"/>
      <c r="B750" s="4"/>
      <c r="C750" s="4"/>
      <c r="D750" s="4"/>
      <c r="E750" s="4"/>
    </row>
    <row r="751" spans="1:5" x14ac:dyDescent="0.2">
      <c r="A751" s="4"/>
      <c r="B751" s="4"/>
      <c r="C751" s="4"/>
      <c r="D751" s="4"/>
      <c r="E751" s="4"/>
    </row>
    <row r="752" spans="1:5" x14ac:dyDescent="0.2">
      <c r="A752" s="4"/>
      <c r="B752" s="4"/>
      <c r="C752" s="4"/>
      <c r="D752" s="4"/>
      <c r="E752" s="4"/>
    </row>
    <row r="753" spans="1:5" x14ac:dyDescent="0.2">
      <c r="A753" s="4"/>
      <c r="B753" s="4"/>
      <c r="C753" s="4"/>
      <c r="D753" s="4"/>
      <c r="E753" s="4"/>
    </row>
    <row r="754" spans="1:5" x14ac:dyDescent="0.2">
      <c r="A754" s="4"/>
      <c r="B754" s="4"/>
      <c r="C754" s="4"/>
      <c r="D754" s="4"/>
      <c r="E754" s="4"/>
    </row>
    <row r="755" spans="1:5" x14ac:dyDescent="0.2">
      <c r="A755" s="4"/>
      <c r="B755" s="4"/>
      <c r="C755" s="4"/>
      <c r="D755" s="4"/>
      <c r="E755" s="4"/>
    </row>
    <row r="756" spans="1:5" x14ac:dyDescent="0.2">
      <c r="A756" s="4"/>
      <c r="B756" s="4"/>
      <c r="C756" s="4"/>
      <c r="D756" s="4"/>
      <c r="E756" s="4"/>
    </row>
    <row r="757" spans="1:5" x14ac:dyDescent="0.2">
      <c r="A757" s="4"/>
      <c r="B757" s="4"/>
      <c r="C757" s="4"/>
      <c r="D757" s="4"/>
      <c r="E757" s="4"/>
    </row>
    <row r="758" spans="1:5" x14ac:dyDescent="0.2">
      <c r="A758" s="4"/>
      <c r="B758" s="4"/>
      <c r="C758" s="4"/>
      <c r="D758" s="4"/>
      <c r="E758" s="4"/>
    </row>
    <row r="759" spans="1:5" x14ac:dyDescent="0.2">
      <c r="A759" s="4"/>
      <c r="B759" s="4"/>
      <c r="C759" s="4"/>
      <c r="D759" s="4"/>
      <c r="E759" s="4"/>
    </row>
    <row r="760" spans="1:5" x14ac:dyDescent="0.2">
      <c r="A760" s="4"/>
      <c r="B760" s="4"/>
      <c r="C760" s="4"/>
      <c r="D760" s="4"/>
      <c r="E760" s="4"/>
    </row>
    <row r="761" spans="1:5" x14ac:dyDescent="0.2">
      <c r="A761" s="4"/>
      <c r="B761" s="4"/>
      <c r="C761" s="4"/>
      <c r="D761" s="4"/>
      <c r="E761" s="4"/>
    </row>
    <row r="762" spans="1:5" x14ac:dyDescent="0.2">
      <c r="A762" s="4"/>
      <c r="B762" s="4"/>
      <c r="C762" s="4"/>
      <c r="D762" s="4"/>
      <c r="E762" s="4"/>
    </row>
    <row r="763" spans="1:5" x14ac:dyDescent="0.2">
      <c r="A763" s="4"/>
      <c r="B763" s="4"/>
      <c r="C763" s="4"/>
      <c r="D763" s="4"/>
      <c r="E763" s="4"/>
    </row>
    <row r="764" spans="1:5" x14ac:dyDescent="0.2">
      <c r="A764" s="4"/>
      <c r="B764" s="4"/>
      <c r="C764" s="4"/>
      <c r="D764" s="4"/>
      <c r="E764" s="4"/>
    </row>
    <row r="765" spans="1:5" x14ac:dyDescent="0.2">
      <c r="A765" s="4"/>
      <c r="B765" s="4"/>
      <c r="C765" s="4"/>
      <c r="D765" s="4"/>
      <c r="E765" s="4"/>
    </row>
    <row r="766" spans="1:5" x14ac:dyDescent="0.2">
      <c r="A766" s="4"/>
      <c r="B766" s="4"/>
      <c r="C766" s="4"/>
      <c r="D766" s="4"/>
      <c r="E766" s="4"/>
    </row>
    <row r="767" spans="1:5" x14ac:dyDescent="0.2">
      <c r="A767" s="4"/>
      <c r="B767" s="4"/>
      <c r="C767" s="4"/>
      <c r="D767" s="4"/>
      <c r="E767" s="4"/>
    </row>
    <row r="768" spans="1:5" x14ac:dyDescent="0.2">
      <c r="A768" s="4"/>
      <c r="B768" s="4"/>
      <c r="C768" s="4"/>
      <c r="D768" s="4"/>
      <c r="E768" s="4"/>
    </row>
    <row r="769" spans="1:5" x14ac:dyDescent="0.2">
      <c r="A769" s="4"/>
      <c r="B769" s="4"/>
      <c r="C769" s="4"/>
      <c r="D769" s="4"/>
      <c r="E769" s="4"/>
    </row>
    <row r="770" spans="1:5" x14ac:dyDescent="0.2">
      <c r="A770" s="4"/>
      <c r="B770" s="4"/>
      <c r="C770" s="4"/>
      <c r="D770" s="4"/>
      <c r="E770" s="4"/>
    </row>
    <row r="771" spans="1:5" x14ac:dyDescent="0.2">
      <c r="A771" s="4"/>
      <c r="B771" s="4"/>
      <c r="C771" s="4"/>
      <c r="D771" s="4"/>
      <c r="E771" s="4"/>
    </row>
    <row r="772" spans="1:5" x14ac:dyDescent="0.2">
      <c r="A772" s="4"/>
      <c r="B772" s="4"/>
      <c r="C772" s="4"/>
      <c r="D772" s="4"/>
      <c r="E772" s="4"/>
    </row>
    <row r="773" spans="1:5" x14ac:dyDescent="0.2">
      <c r="A773" s="4"/>
      <c r="B773" s="4"/>
      <c r="C773" s="4"/>
      <c r="D773" s="4"/>
      <c r="E773" s="4"/>
    </row>
    <row r="774" spans="1:5" x14ac:dyDescent="0.2">
      <c r="A774" s="4"/>
      <c r="B774" s="4"/>
      <c r="C774" s="4"/>
      <c r="D774" s="4"/>
      <c r="E774" s="4"/>
    </row>
    <row r="775" spans="1:5" x14ac:dyDescent="0.2">
      <c r="A775" s="4"/>
      <c r="B775" s="4"/>
      <c r="C775" s="4"/>
      <c r="D775" s="4"/>
      <c r="E775" s="4"/>
    </row>
    <row r="776" spans="1:5" x14ac:dyDescent="0.2">
      <c r="A776" s="4"/>
      <c r="B776" s="4"/>
      <c r="C776" s="4"/>
      <c r="D776" s="4"/>
      <c r="E776" s="4"/>
    </row>
    <row r="777" spans="1:5" x14ac:dyDescent="0.2">
      <c r="A777" s="4"/>
      <c r="B777" s="4"/>
      <c r="C777" s="4"/>
      <c r="D777" s="4"/>
      <c r="E777" s="4"/>
    </row>
    <row r="778" spans="1:5" x14ac:dyDescent="0.2">
      <c r="A778" s="4"/>
      <c r="B778" s="4"/>
      <c r="C778" s="4"/>
      <c r="D778" s="4"/>
      <c r="E778" s="4"/>
    </row>
    <row r="779" spans="1:5" x14ac:dyDescent="0.2">
      <c r="A779" s="4"/>
      <c r="B779" s="4"/>
      <c r="C779" s="4"/>
      <c r="D779" s="4"/>
      <c r="E779" s="4"/>
    </row>
    <row r="780" spans="1:5" x14ac:dyDescent="0.2">
      <c r="A780" s="4"/>
      <c r="B780" s="4"/>
      <c r="C780" s="4"/>
      <c r="D780" s="4"/>
      <c r="E780" s="4"/>
    </row>
    <row r="781" spans="1:5" x14ac:dyDescent="0.2">
      <c r="A781" s="4"/>
      <c r="B781" s="4"/>
      <c r="C781" s="4"/>
      <c r="D781" s="4"/>
      <c r="E781" s="4"/>
    </row>
    <row r="782" spans="1:5" x14ac:dyDescent="0.2">
      <c r="A782" s="4"/>
      <c r="B782" s="4"/>
      <c r="C782" s="4"/>
      <c r="D782" s="4"/>
      <c r="E782" s="4"/>
    </row>
    <row r="783" spans="1:5" x14ac:dyDescent="0.2">
      <c r="A783" s="4"/>
      <c r="B783" s="4"/>
      <c r="C783" s="4"/>
      <c r="D783" s="4"/>
      <c r="E783" s="4"/>
    </row>
    <row r="784" spans="1:5" x14ac:dyDescent="0.2">
      <c r="A784" s="4"/>
      <c r="B784" s="4"/>
      <c r="C784" s="4"/>
      <c r="D784" s="4"/>
      <c r="E784" s="4"/>
    </row>
    <row r="785" spans="1:5" x14ac:dyDescent="0.2">
      <c r="A785" s="4"/>
      <c r="B785" s="4"/>
      <c r="C785" s="4"/>
      <c r="D785" s="4"/>
      <c r="E785" s="4"/>
    </row>
    <row r="786" spans="1:5" x14ac:dyDescent="0.2">
      <c r="A786" s="4"/>
      <c r="B786" s="4"/>
      <c r="C786" s="4"/>
      <c r="D786" s="4"/>
      <c r="E786" s="4"/>
    </row>
    <row r="787" spans="1:5" x14ac:dyDescent="0.2">
      <c r="A787" s="4"/>
      <c r="B787" s="4"/>
      <c r="C787" s="4"/>
      <c r="D787" s="4"/>
      <c r="E787" s="4"/>
    </row>
    <row r="788" spans="1:5" x14ac:dyDescent="0.2">
      <c r="A788" s="4"/>
      <c r="B788" s="4"/>
      <c r="C788" s="4"/>
      <c r="D788" s="4"/>
      <c r="E788" s="4"/>
    </row>
    <row r="789" spans="1:5" x14ac:dyDescent="0.2">
      <c r="A789" s="4"/>
      <c r="B789" s="4"/>
      <c r="C789" s="4"/>
      <c r="D789" s="4"/>
      <c r="E789" s="4"/>
    </row>
    <row r="790" spans="1:5" x14ac:dyDescent="0.2">
      <c r="A790" s="4"/>
      <c r="B790" s="4"/>
      <c r="C790" s="4"/>
      <c r="D790" s="4"/>
      <c r="E790" s="4"/>
    </row>
    <row r="791" spans="1:5" x14ac:dyDescent="0.2">
      <c r="A791" s="4"/>
      <c r="B791" s="4"/>
      <c r="C791" s="4"/>
      <c r="D791" s="4"/>
      <c r="E791" s="4"/>
    </row>
    <row r="792" spans="1:5" x14ac:dyDescent="0.2">
      <c r="A792" s="4"/>
      <c r="B792" s="4"/>
      <c r="C792" s="4"/>
      <c r="D792" s="4"/>
      <c r="E792" s="4"/>
    </row>
    <row r="793" spans="1:5" x14ac:dyDescent="0.2">
      <c r="A793" s="4"/>
      <c r="B793" s="4"/>
      <c r="C793" s="4"/>
      <c r="D793" s="4"/>
      <c r="E793" s="4"/>
    </row>
    <row r="794" spans="1:5" x14ac:dyDescent="0.2">
      <c r="A794" s="4"/>
      <c r="B794" s="4"/>
      <c r="C794" s="4"/>
      <c r="D794" s="4"/>
      <c r="E794" s="4"/>
    </row>
    <row r="795" spans="1:5" x14ac:dyDescent="0.2">
      <c r="A795" s="4"/>
      <c r="B795" s="4"/>
      <c r="C795" s="4"/>
      <c r="D795" s="4"/>
      <c r="E795" s="4"/>
    </row>
    <row r="796" spans="1:5" x14ac:dyDescent="0.2">
      <c r="A796" s="4"/>
      <c r="B796" s="4"/>
      <c r="C796" s="4"/>
      <c r="D796" s="4"/>
      <c r="E796" s="4"/>
    </row>
    <row r="797" spans="1:5" x14ac:dyDescent="0.2">
      <c r="A797" s="4"/>
      <c r="B797" s="4"/>
      <c r="C797" s="4"/>
      <c r="D797" s="4"/>
      <c r="E797" s="4"/>
    </row>
    <row r="798" spans="1:5" x14ac:dyDescent="0.2">
      <c r="A798" s="4"/>
      <c r="B798" s="4"/>
      <c r="C798" s="4"/>
      <c r="D798" s="4"/>
      <c r="E798" s="4"/>
    </row>
    <row r="799" spans="1:5" x14ac:dyDescent="0.2">
      <c r="A799" s="4"/>
      <c r="B799" s="4"/>
      <c r="C799" s="4"/>
      <c r="D799" s="4"/>
      <c r="E799" s="4"/>
    </row>
    <row r="800" spans="1:5" x14ac:dyDescent="0.2">
      <c r="A800" s="4"/>
      <c r="B800" s="4"/>
      <c r="C800" s="4"/>
      <c r="D800" s="4"/>
      <c r="E800" s="4"/>
    </row>
    <row r="801" spans="1:5" x14ac:dyDescent="0.2">
      <c r="A801" s="4"/>
      <c r="B801" s="4"/>
      <c r="C801" s="4"/>
      <c r="D801" s="4"/>
      <c r="E801" s="4"/>
    </row>
    <row r="802" spans="1:5" x14ac:dyDescent="0.2">
      <c r="A802" s="4"/>
      <c r="B802" s="4"/>
      <c r="C802" s="4"/>
      <c r="D802" s="4"/>
      <c r="E802" s="4"/>
    </row>
    <row r="803" spans="1:5" x14ac:dyDescent="0.2">
      <c r="A803" s="4"/>
      <c r="B803" s="4"/>
      <c r="C803" s="4"/>
      <c r="D803" s="4"/>
      <c r="E803" s="4"/>
    </row>
    <row r="804" spans="1:5" x14ac:dyDescent="0.2">
      <c r="A804" s="4"/>
      <c r="B804" s="4"/>
      <c r="C804" s="4"/>
      <c r="D804" s="4"/>
      <c r="E804" s="4"/>
    </row>
    <row r="805" spans="1:5" x14ac:dyDescent="0.2">
      <c r="A805" s="4"/>
      <c r="B805" s="4"/>
      <c r="C805" s="4"/>
      <c r="D805" s="4"/>
      <c r="E805" s="4"/>
    </row>
    <row r="806" spans="1:5" x14ac:dyDescent="0.2">
      <c r="A806" s="4"/>
      <c r="B806" s="4"/>
      <c r="C806" s="4"/>
      <c r="D806" s="4"/>
      <c r="E806" s="4"/>
    </row>
    <row r="807" spans="1:5" x14ac:dyDescent="0.2">
      <c r="A807" s="4"/>
      <c r="B807" s="4"/>
      <c r="C807" s="4"/>
      <c r="D807" s="4"/>
      <c r="E807" s="4"/>
    </row>
    <row r="808" spans="1:5" x14ac:dyDescent="0.2">
      <c r="A808" s="4"/>
      <c r="B808" s="4"/>
      <c r="C808" s="4"/>
      <c r="D808" s="4"/>
      <c r="E808" s="4"/>
    </row>
    <row r="809" spans="1:5" x14ac:dyDescent="0.2">
      <c r="A809" s="4"/>
      <c r="B809" s="4"/>
      <c r="C809" s="4"/>
      <c r="D809" s="4"/>
      <c r="E809" s="4"/>
    </row>
    <row r="810" spans="1:5" x14ac:dyDescent="0.2">
      <c r="A810" s="4"/>
      <c r="B810" s="4"/>
      <c r="C810" s="4"/>
      <c r="D810" s="4"/>
      <c r="E810" s="4"/>
    </row>
    <row r="811" spans="1:5" x14ac:dyDescent="0.2">
      <c r="A811" s="4"/>
      <c r="B811" s="4"/>
      <c r="C811" s="4"/>
      <c r="D811" s="4"/>
      <c r="E811" s="4"/>
    </row>
    <row r="812" spans="1:5" x14ac:dyDescent="0.2">
      <c r="A812" s="4"/>
      <c r="B812" s="4"/>
      <c r="C812" s="4"/>
      <c r="D812" s="4"/>
      <c r="E812" s="4"/>
    </row>
    <row r="813" spans="1:5" x14ac:dyDescent="0.2">
      <c r="A813" s="4"/>
      <c r="B813" s="4"/>
      <c r="C813" s="4"/>
      <c r="D813" s="4"/>
      <c r="E813" s="4"/>
    </row>
    <row r="814" spans="1:5" x14ac:dyDescent="0.2">
      <c r="A814" s="4"/>
      <c r="B814" s="4"/>
      <c r="C814" s="4"/>
      <c r="D814" s="4"/>
      <c r="E814" s="4"/>
    </row>
    <row r="815" spans="1:5" x14ac:dyDescent="0.2">
      <c r="A815" s="4"/>
      <c r="B815" s="4"/>
      <c r="C815" s="4"/>
      <c r="D815" s="4"/>
      <c r="E815" s="4"/>
    </row>
    <row r="816" spans="1:5" x14ac:dyDescent="0.2">
      <c r="A816" s="4"/>
      <c r="B816" s="4"/>
      <c r="C816" s="4"/>
      <c r="D816" s="4"/>
      <c r="E816" s="4"/>
    </row>
    <row r="817" spans="1:5" x14ac:dyDescent="0.2">
      <c r="A817" s="4"/>
      <c r="B817" s="4"/>
      <c r="C817" s="4"/>
      <c r="D817" s="4"/>
      <c r="E817" s="4"/>
    </row>
    <row r="818" spans="1:5" x14ac:dyDescent="0.2">
      <c r="A818" s="4"/>
      <c r="B818" s="4"/>
      <c r="C818" s="4"/>
      <c r="D818" s="4"/>
      <c r="E818" s="4"/>
    </row>
    <row r="819" spans="1:5" x14ac:dyDescent="0.2">
      <c r="A819" s="4"/>
      <c r="B819" s="4"/>
      <c r="C819" s="4"/>
      <c r="D819" s="4"/>
      <c r="E819" s="4"/>
    </row>
    <row r="820" spans="1:5" x14ac:dyDescent="0.2">
      <c r="A820" s="4"/>
      <c r="B820" s="4"/>
      <c r="C820" s="4"/>
      <c r="D820" s="4"/>
      <c r="E820" s="4"/>
    </row>
    <row r="821" spans="1:5" x14ac:dyDescent="0.2">
      <c r="A821" s="4"/>
      <c r="B821" s="4"/>
      <c r="C821" s="4"/>
      <c r="D821" s="4"/>
      <c r="E821" s="4"/>
    </row>
    <row r="822" spans="1:5" x14ac:dyDescent="0.2">
      <c r="A822" s="4"/>
      <c r="B822" s="4"/>
      <c r="C822" s="4"/>
      <c r="D822" s="4"/>
      <c r="E822" s="4"/>
    </row>
    <row r="823" spans="1:5" x14ac:dyDescent="0.2">
      <c r="A823" s="4"/>
      <c r="B823" s="4"/>
      <c r="C823" s="4"/>
      <c r="D823" s="4"/>
      <c r="E823" s="4"/>
    </row>
    <row r="824" spans="1:5" x14ac:dyDescent="0.2">
      <c r="A824" s="4"/>
      <c r="B824" s="4"/>
      <c r="C824" s="4"/>
      <c r="D824" s="4"/>
      <c r="E824" s="4"/>
    </row>
    <row r="825" spans="1:5" x14ac:dyDescent="0.2">
      <c r="A825" s="4"/>
      <c r="B825" s="4"/>
      <c r="C825" s="4"/>
      <c r="D825" s="4"/>
      <c r="E825" s="4"/>
    </row>
    <row r="826" spans="1:5" x14ac:dyDescent="0.2">
      <c r="A826" s="4"/>
      <c r="B826" s="4"/>
      <c r="C826" s="4"/>
      <c r="D826" s="4"/>
      <c r="E826" s="4"/>
    </row>
    <row r="827" spans="1:5" x14ac:dyDescent="0.2">
      <c r="A827" s="4"/>
      <c r="B827" s="4"/>
      <c r="C827" s="4"/>
      <c r="D827" s="4"/>
      <c r="E827" s="4"/>
    </row>
    <row r="828" spans="1:5" x14ac:dyDescent="0.2">
      <c r="A828" s="4"/>
      <c r="B828" s="4"/>
      <c r="C828" s="4"/>
      <c r="D828" s="4"/>
      <c r="E828" s="4"/>
    </row>
    <row r="829" spans="1:5" x14ac:dyDescent="0.2">
      <c r="A829" s="4"/>
      <c r="B829" s="4"/>
      <c r="C829" s="4"/>
      <c r="D829" s="4"/>
      <c r="E829" s="4"/>
    </row>
    <row r="830" spans="1:5" x14ac:dyDescent="0.2">
      <c r="A830" s="4"/>
      <c r="B830" s="4"/>
      <c r="C830" s="4"/>
      <c r="D830" s="4"/>
      <c r="E830" s="4"/>
    </row>
    <row r="831" spans="1:5" x14ac:dyDescent="0.2">
      <c r="A831" s="4"/>
      <c r="B831" s="4"/>
      <c r="C831" s="4"/>
      <c r="D831" s="4"/>
      <c r="E831" s="4"/>
    </row>
    <row r="832" spans="1:5" x14ac:dyDescent="0.2">
      <c r="A832" s="4"/>
      <c r="B832" s="4"/>
      <c r="C832" s="4"/>
      <c r="D832" s="4"/>
      <c r="E832" s="4"/>
    </row>
    <row r="833" spans="1:5" x14ac:dyDescent="0.2">
      <c r="A833" s="4"/>
      <c r="B833" s="4"/>
      <c r="C833" s="4"/>
      <c r="D833" s="4"/>
      <c r="E833" s="4"/>
    </row>
    <row r="834" spans="1:5" x14ac:dyDescent="0.2">
      <c r="A834" s="4"/>
      <c r="B834" s="4"/>
      <c r="C834" s="4"/>
      <c r="D834" s="4"/>
      <c r="E834" s="4"/>
    </row>
    <row r="835" spans="1:5" x14ac:dyDescent="0.2">
      <c r="A835" s="4"/>
      <c r="B835" s="4"/>
      <c r="C835" s="4"/>
      <c r="D835" s="4"/>
      <c r="E835" s="4"/>
    </row>
    <row r="836" spans="1:5" x14ac:dyDescent="0.2">
      <c r="A836" s="4"/>
      <c r="B836" s="4"/>
      <c r="C836" s="4"/>
      <c r="D836" s="4"/>
      <c r="E836" s="4"/>
    </row>
    <row r="837" spans="1:5" x14ac:dyDescent="0.2">
      <c r="A837" s="4"/>
      <c r="B837" s="4"/>
      <c r="C837" s="4"/>
      <c r="D837" s="4"/>
      <c r="E837" s="4"/>
    </row>
    <row r="838" spans="1:5" x14ac:dyDescent="0.2">
      <c r="A838" s="4"/>
      <c r="B838" s="4"/>
      <c r="C838" s="4"/>
      <c r="D838" s="4"/>
      <c r="E838" s="4"/>
    </row>
    <row r="839" spans="1:5" x14ac:dyDescent="0.2">
      <c r="A839" s="4"/>
      <c r="B839" s="4"/>
      <c r="C839" s="4"/>
      <c r="D839" s="4"/>
      <c r="E839" s="4"/>
    </row>
    <row r="840" spans="1:5" x14ac:dyDescent="0.2">
      <c r="A840" s="4"/>
      <c r="B840" s="4"/>
      <c r="C840" s="4"/>
      <c r="D840" s="4"/>
      <c r="E840" s="4"/>
    </row>
    <row r="841" spans="1:5" x14ac:dyDescent="0.2">
      <c r="A841" s="4"/>
      <c r="B841" s="4"/>
      <c r="C841" s="4"/>
      <c r="D841" s="4"/>
      <c r="E841" s="4"/>
    </row>
    <row r="842" spans="1:5" x14ac:dyDescent="0.2">
      <c r="A842" s="4"/>
      <c r="B842" s="4"/>
      <c r="C842" s="4"/>
      <c r="D842" s="4"/>
      <c r="E842" s="4"/>
    </row>
    <row r="843" spans="1:5" x14ac:dyDescent="0.2">
      <c r="A843" s="4"/>
      <c r="B843" s="4"/>
      <c r="C843" s="4"/>
      <c r="D843" s="4"/>
      <c r="E843" s="4"/>
    </row>
    <row r="844" spans="1:5" x14ac:dyDescent="0.2">
      <c r="A844" s="4"/>
      <c r="B844" s="4"/>
      <c r="C844" s="4"/>
      <c r="D844" s="4"/>
      <c r="E844" s="4"/>
    </row>
    <row r="845" spans="1:5" x14ac:dyDescent="0.2">
      <c r="A845" s="4"/>
      <c r="B845" s="4"/>
      <c r="C845" s="4"/>
      <c r="D845" s="4"/>
      <c r="E845" s="4"/>
    </row>
    <row r="846" spans="1:5" x14ac:dyDescent="0.2">
      <c r="A846" s="4"/>
      <c r="B846" s="4"/>
      <c r="C846" s="4"/>
      <c r="D846" s="4"/>
      <c r="E846" s="4"/>
    </row>
    <row r="847" spans="1:5" x14ac:dyDescent="0.2">
      <c r="A847" s="4"/>
      <c r="B847" s="4"/>
      <c r="C847" s="4"/>
      <c r="D847" s="4"/>
      <c r="E847" s="4"/>
    </row>
    <row r="848" spans="1:5" x14ac:dyDescent="0.2">
      <c r="A848" s="4"/>
      <c r="B848" s="4"/>
      <c r="C848" s="4"/>
      <c r="D848" s="4"/>
      <c r="E848" s="4"/>
    </row>
    <row r="849" spans="1:5" x14ac:dyDescent="0.2">
      <c r="A849" s="4"/>
      <c r="B849" s="4"/>
      <c r="C849" s="4"/>
      <c r="D849" s="4"/>
      <c r="E849" s="4"/>
    </row>
    <row r="850" spans="1:5" x14ac:dyDescent="0.2">
      <c r="A850" s="4"/>
      <c r="B850" s="4"/>
      <c r="C850" s="4"/>
      <c r="D850" s="4"/>
      <c r="E850" s="4"/>
    </row>
    <row r="851" spans="1:5" x14ac:dyDescent="0.2">
      <c r="A851" s="4"/>
      <c r="B851" s="4"/>
      <c r="C851" s="4"/>
      <c r="D851" s="4"/>
      <c r="E851" s="4"/>
    </row>
    <row r="852" spans="1:5" x14ac:dyDescent="0.2">
      <c r="A852" s="4"/>
      <c r="B852" s="4"/>
      <c r="C852" s="4"/>
      <c r="D852" s="4"/>
      <c r="E852" s="4"/>
    </row>
    <row r="853" spans="1:5" x14ac:dyDescent="0.2">
      <c r="A853" s="4"/>
      <c r="B853" s="4"/>
      <c r="C853" s="4"/>
      <c r="D853" s="4"/>
      <c r="E853" s="4"/>
    </row>
    <row r="854" spans="1:5" x14ac:dyDescent="0.2">
      <c r="A854" s="4"/>
      <c r="B854" s="4"/>
      <c r="C854" s="4"/>
      <c r="D854" s="4"/>
      <c r="E854" s="4"/>
    </row>
    <row r="855" spans="1:5" x14ac:dyDescent="0.2">
      <c r="A855" s="4"/>
      <c r="B855" s="4"/>
      <c r="C855" s="4"/>
      <c r="D855" s="4"/>
      <c r="E855" s="4"/>
    </row>
    <row r="856" spans="1:5" x14ac:dyDescent="0.2">
      <c r="A856" s="4"/>
      <c r="B856" s="4"/>
      <c r="C856" s="4"/>
      <c r="D856" s="4"/>
      <c r="E856" s="4"/>
    </row>
    <row r="857" spans="1:5" x14ac:dyDescent="0.2">
      <c r="A857" s="4"/>
      <c r="B857" s="4"/>
      <c r="C857" s="4"/>
      <c r="D857" s="4"/>
      <c r="E857" s="4"/>
    </row>
    <row r="858" spans="1:5" x14ac:dyDescent="0.2">
      <c r="A858" s="4"/>
      <c r="B858" s="4"/>
      <c r="C858" s="4"/>
      <c r="D858" s="4"/>
      <c r="E858" s="4"/>
    </row>
    <row r="859" spans="1:5" x14ac:dyDescent="0.2">
      <c r="A859" s="4"/>
      <c r="B859" s="4"/>
      <c r="C859" s="4"/>
      <c r="D859" s="4"/>
      <c r="E859" s="4"/>
    </row>
    <row r="860" spans="1:5" x14ac:dyDescent="0.2">
      <c r="A860" s="4"/>
      <c r="B860" s="4"/>
      <c r="C860" s="4"/>
      <c r="D860" s="4"/>
      <c r="E860" s="4"/>
    </row>
    <row r="861" spans="1:5" x14ac:dyDescent="0.2">
      <c r="A861" s="4"/>
      <c r="B861" s="4"/>
      <c r="C861" s="4"/>
      <c r="D861" s="4"/>
      <c r="E861" s="4"/>
    </row>
    <row r="862" spans="1:5" x14ac:dyDescent="0.2">
      <c r="A862" s="4"/>
      <c r="B862" s="4"/>
      <c r="C862" s="4"/>
      <c r="D862" s="4"/>
      <c r="E862" s="4"/>
    </row>
    <row r="863" spans="1:5" x14ac:dyDescent="0.2">
      <c r="A863" s="4"/>
      <c r="B863" s="4"/>
      <c r="C863" s="4"/>
      <c r="D863" s="4"/>
      <c r="E863" s="4"/>
    </row>
    <row r="864" spans="1:5" x14ac:dyDescent="0.2">
      <c r="A864" s="4"/>
      <c r="B864" s="4"/>
      <c r="C864" s="4"/>
      <c r="D864" s="4"/>
      <c r="E864" s="4"/>
    </row>
    <row r="865" spans="1:5" x14ac:dyDescent="0.2">
      <c r="A865" s="4"/>
      <c r="B865" s="4"/>
      <c r="C865" s="4"/>
      <c r="D865" s="4"/>
      <c r="E865" s="4"/>
    </row>
    <row r="866" spans="1:5" x14ac:dyDescent="0.2">
      <c r="A866" s="4"/>
      <c r="B866" s="4"/>
      <c r="C866" s="4"/>
      <c r="D866" s="4"/>
      <c r="E866" s="4"/>
    </row>
    <row r="867" spans="1:5" x14ac:dyDescent="0.2">
      <c r="A867" s="4"/>
      <c r="B867" s="4"/>
      <c r="C867" s="4"/>
      <c r="D867" s="4"/>
      <c r="E867" s="4"/>
    </row>
    <row r="868" spans="1:5" x14ac:dyDescent="0.2">
      <c r="A868" s="4"/>
      <c r="B868" s="4"/>
      <c r="C868" s="4"/>
      <c r="D868" s="4"/>
      <c r="E868" s="4"/>
    </row>
    <row r="869" spans="1:5" x14ac:dyDescent="0.2">
      <c r="A869" s="4"/>
      <c r="B869" s="4"/>
      <c r="C869" s="4"/>
      <c r="D869" s="4"/>
      <c r="E869" s="4"/>
    </row>
    <row r="870" spans="1:5" x14ac:dyDescent="0.2">
      <c r="A870" s="4"/>
      <c r="B870" s="4"/>
      <c r="C870" s="4"/>
      <c r="D870" s="4"/>
      <c r="E870" s="4"/>
    </row>
    <row r="871" spans="1:5" x14ac:dyDescent="0.2">
      <c r="A871" s="4"/>
      <c r="B871" s="4"/>
      <c r="C871" s="4"/>
      <c r="D871" s="4"/>
      <c r="E871" s="4"/>
    </row>
    <row r="872" spans="1:5" x14ac:dyDescent="0.2">
      <c r="A872" s="4"/>
      <c r="B872" s="4"/>
      <c r="C872" s="4"/>
      <c r="D872" s="4"/>
      <c r="E872" s="4"/>
    </row>
    <row r="873" spans="1:5" x14ac:dyDescent="0.2">
      <c r="A873" s="4"/>
      <c r="B873" s="4"/>
      <c r="C873" s="4"/>
      <c r="D873" s="4"/>
      <c r="E873" s="4"/>
    </row>
    <row r="874" spans="1:5" x14ac:dyDescent="0.2">
      <c r="A874" s="4"/>
      <c r="B874" s="4"/>
      <c r="C874" s="4"/>
      <c r="D874" s="4"/>
      <c r="E874" s="4"/>
    </row>
    <row r="875" spans="1:5" x14ac:dyDescent="0.2">
      <c r="A875" s="4"/>
      <c r="B875" s="4"/>
      <c r="C875" s="4"/>
      <c r="D875" s="4"/>
      <c r="E875" s="4"/>
    </row>
    <row r="876" spans="1:5" x14ac:dyDescent="0.2">
      <c r="A876" s="4"/>
      <c r="B876" s="4"/>
      <c r="C876" s="4"/>
      <c r="D876" s="4"/>
      <c r="E876" s="4"/>
    </row>
    <row r="877" spans="1:5" x14ac:dyDescent="0.2">
      <c r="A877" s="4"/>
      <c r="B877" s="4"/>
      <c r="C877" s="4"/>
      <c r="D877" s="4"/>
      <c r="E877" s="4"/>
    </row>
    <row r="878" spans="1:5" x14ac:dyDescent="0.2">
      <c r="A878" s="4"/>
      <c r="B878" s="4"/>
      <c r="C878" s="4"/>
      <c r="D878" s="4"/>
      <c r="E878" s="4"/>
    </row>
    <row r="879" spans="1:5" x14ac:dyDescent="0.2">
      <c r="A879" s="4"/>
      <c r="B879" s="4"/>
      <c r="C879" s="4"/>
      <c r="D879" s="4"/>
      <c r="E879" s="4"/>
    </row>
    <row r="880" spans="1:5" x14ac:dyDescent="0.2">
      <c r="A880" s="4"/>
      <c r="B880" s="4"/>
      <c r="C880" s="4"/>
      <c r="D880" s="4"/>
      <c r="E880" s="4"/>
    </row>
    <row r="881" spans="1:5" x14ac:dyDescent="0.2">
      <c r="A881" s="4"/>
      <c r="B881" s="4"/>
      <c r="C881" s="4"/>
      <c r="D881" s="4"/>
      <c r="E881" s="4"/>
    </row>
    <row r="882" spans="1:5" x14ac:dyDescent="0.2">
      <c r="A882" s="4"/>
      <c r="B882" s="4"/>
      <c r="C882" s="4"/>
      <c r="D882" s="4"/>
      <c r="E882" s="4"/>
    </row>
    <row r="883" spans="1:5" x14ac:dyDescent="0.2">
      <c r="A883" s="4"/>
      <c r="B883" s="4"/>
      <c r="C883" s="4"/>
      <c r="D883" s="4"/>
      <c r="E883" s="4"/>
    </row>
    <row r="884" spans="1:5" x14ac:dyDescent="0.2">
      <c r="A884" s="4"/>
      <c r="B884" s="4"/>
      <c r="C884" s="4"/>
      <c r="D884" s="4"/>
      <c r="E884" s="4"/>
    </row>
    <row r="885" spans="1:5" x14ac:dyDescent="0.2">
      <c r="A885" s="4"/>
      <c r="B885" s="4"/>
      <c r="C885" s="4"/>
      <c r="D885" s="4"/>
      <c r="E885" s="4"/>
    </row>
    <row r="886" spans="1:5" x14ac:dyDescent="0.2">
      <c r="A886" s="4"/>
      <c r="B886" s="4"/>
      <c r="C886" s="4"/>
      <c r="D886" s="4"/>
      <c r="E886" s="4"/>
    </row>
    <row r="887" spans="1:5" x14ac:dyDescent="0.2">
      <c r="A887" s="4"/>
      <c r="B887" s="4"/>
      <c r="C887" s="4"/>
      <c r="D887" s="4"/>
      <c r="E887" s="4"/>
    </row>
    <row r="888" spans="1:5" x14ac:dyDescent="0.2">
      <c r="A888" s="4"/>
      <c r="B888" s="4"/>
      <c r="C888" s="4"/>
      <c r="D888" s="4"/>
      <c r="E888" s="4"/>
    </row>
    <row r="889" spans="1:5" x14ac:dyDescent="0.2">
      <c r="A889" s="4"/>
      <c r="B889" s="4"/>
      <c r="C889" s="4"/>
      <c r="D889" s="4"/>
      <c r="E889" s="4"/>
    </row>
    <row r="890" spans="1:5" x14ac:dyDescent="0.2">
      <c r="A890" s="4"/>
      <c r="B890" s="4"/>
      <c r="C890" s="4"/>
      <c r="D890" s="4"/>
      <c r="E890" s="4"/>
    </row>
    <row r="891" spans="1:5" x14ac:dyDescent="0.2">
      <c r="A891" s="4"/>
      <c r="B891" s="4"/>
      <c r="C891" s="4"/>
      <c r="D891" s="4"/>
      <c r="E891" s="4"/>
    </row>
    <row r="892" spans="1:5" x14ac:dyDescent="0.2">
      <c r="A892" s="4"/>
      <c r="B892" s="4"/>
      <c r="C892" s="4"/>
      <c r="D892" s="4"/>
      <c r="E892" s="4"/>
    </row>
    <row r="893" spans="1:5" x14ac:dyDescent="0.2">
      <c r="A893" s="4"/>
      <c r="B893" s="4"/>
      <c r="C893" s="4"/>
      <c r="D893" s="4"/>
      <c r="E893" s="4"/>
    </row>
    <row r="894" spans="1:5" x14ac:dyDescent="0.2">
      <c r="A894" s="4"/>
      <c r="B894" s="4"/>
      <c r="C894" s="4"/>
      <c r="D894" s="4"/>
      <c r="E894" s="4"/>
    </row>
    <row r="895" spans="1:5" x14ac:dyDescent="0.2">
      <c r="A895" s="4"/>
      <c r="B895" s="4"/>
      <c r="C895" s="4"/>
      <c r="D895" s="4"/>
      <c r="E895" s="4"/>
    </row>
    <row r="896" spans="1:5" x14ac:dyDescent="0.2">
      <c r="A896" s="4"/>
      <c r="B896" s="4"/>
      <c r="C896" s="4"/>
      <c r="D896" s="4"/>
      <c r="E896" s="4"/>
    </row>
    <row r="897" spans="1:5" x14ac:dyDescent="0.2">
      <c r="A897" s="4"/>
      <c r="B897" s="4"/>
      <c r="C897" s="4"/>
      <c r="D897" s="4"/>
      <c r="E897" s="4"/>
    </row>
    <row r="898" spans="1:5" x14ac:dyDescent="0.2">
      <c r="A898" s="4"/>
      <c r="B898" s="4"/>
      <c r="C898" s="4"/>
      <c r="D898" s="4"/>
      <c r="E898" s="4"/>
    </row>
    <row r="899" spans="1:5" x14ac:dyDescent="0.2">
      <c r="A899" s="4"/>
      <c r="B899" s="4"/>
      <c r="C899" s="4"/>
      <c r="D899" s="4"/>
      <c r="E899" s="4"/>
    </row>
    <row r="900" spans="1:5" x14ac:dyDescent="0.2">
      <c r="A900" s="4"/>
      <c r="B900" s="4"/>
      <c r="C900" s="4"/>
      <c r="D900" s="4"/>
      <c r="E900" s="4"/>
    </row>
    <row r="901" spans="1:5" x14ac:dyDescent="0.2">
      <c r="A901" s="4"/>
      <c r="B901" s="4"/>
      <c r="C901" s="4"/>
      <c r="D901" s="4"/>
      <c r="E901" s="4"/>
    </row>
    <row r="902" spans="1:5" x14ac:dyDescent="0.2">
      <c r="A902" s="4"/>
      <c r="B902" s="4"/>
      <c r="C902" s="4"/>
      <c r="D902" s="4"/>
      <c r="E902" s="4"/>
    </row>
    <row r="903" spans="1:5" x14ac:dyDescent="0.2">
      <c r="A903" s="4"/>
      <c r="B903" s="4"/>
      <c r="C903" s="4"/>
      <c r="D903" s="4"/>
      <c r="E903" s="4"/>
    </row>
    <row r="904" spans="1:5" x14ac:dyDescent="0.2">
      <c r="A904" s="4"/>
      <c r="B904" s="4"/>
      <c r="C904" s="4"/>
      <c r="D904" s="4"/>
      <c r="E904" s="4"/>
    </row>
    <row r="905" spans="1:5" x14ac:dyDescent="0.2">
      <c r="A905" s="4"/>
      <c r="B905" s="4"/>
      <c r="C905" s="4"/>
      <c r="D905" s="4"/>
      <c r="E905" s="4"/>
    </row>
    <row r="906" spans="1:5" x14ac:dyDescent="0.2">
      <c r="A906" s="4"/>
      <c r="B906" s="4"/>
      <c r="C906" s="4"/>
      <c r="D906" s="4"/>
      <c r="E906" s="4"/>
    </row>
    <row r="907" spans="1:5" x14ac:dyDescent="0.2">
      <c r="A907" s="4"/>
      <c r="B907" s="4"/>
      <c r="C907" s="4"/>
      <c r="D907" s="4"/>
      <c r="E907" s="4"/>
    </row>
    <row r="908" spans="1:5" x14ac:dyDescent="0.2">
      <c r="A908" s="4"/>
      <c r="B908" s="4"/>
      <c r="C908" s="4"/>
      <c r="D908" s="4"/>
      <c r="E908" s="4"/>
    </row>
    <row r="909" spans="1:5" x14ac:dyDescent="0.2">
      <c r="A909" s="4"/>
      <c r="B909" s="4"/>
      <c r="C909" s="4"/>
      <c r="D909" s="4"/>
      <c r="E909" s="4"/>
    </row>
    <row r="910" spans="1:5" x14ac:dyDescent="0.2">
      <c r="A910" s="4"/>
      <c r="B910" s="4"/>
      <c r="C910" s="4"/>
      <c r="D910" s="4"/>
      <c r="E910" s="4"/>
    </row>
    <row r="911" spans="1:5" x14ac:dyDescent="0.2">
      <c r="A911" s="4"/>
      <c r="B911" s="4"/>
      <c r="C911" s="4"/>
      <c r="D911" s="4"/>
      <c r="E911" s="4"/>
    </row>
    <row r="912" spans="1:5" x14ac:dyDescent="0.2">
      <c r="A912" s="4"/>
      <c r="B912" s="4"/>
      <c r="C912" s="4"/>
      <c r="D912" s="4"/>
      <c r="E912" s="4"/>
    </row>
    <row r="913" spans="1:5" x14ac:dyDescent="0.2">
      <c r="A913" s="4"/>
      <c r="B913" s="4"/>
      <c r="C913" s="4"/>
      <c r="D913" s="4"/>
      <c r="E913" s="4"/>
    </row>
    <row r="914" spans="1:5" x14ac:dyDescent="0.2">
      <c r="A914" s="4"/>
      <c r="B914" s="4"/>
      <c r="C914" s="4"/>
      <c r="D914" s="4"/>
      <c r="E914" s="4"/>
    </row>
    <row r="915" spans="1:5" x14ac:dyDescent="0.2">
      <c r="A915" s="4"/>
      <c r="B915" s="4"/>
      <c r="C915" s="4"/>
      <c r="D915" s="4"/>
      <c r="E915" s="4"/>
    </row>
    <row r="916" spans="1:5" x14ac:dyDescent="0.2">
      <c r="A916" s="4"/>
      <c r="B916" s="4"/>
      <c r="C916" s="4"/>
      <c r="D916" s="4"/>
      <c r="E916" s="4"/>
    </row>
    <row r="917" spans="1:5" x14ac:dyDescent="0.2">
      <c r="A917" s="4"/>
      <c r="B917" s="4"/>
      <c r="C917" s="4"/>
      <c r="D917" s="4"/>
      <c r="E917" s="4"/>
    </row>
    <row r="918" spans="1:5" x14ac:dyDescent="0.2">
      <c r="A918" s="4"/>
      <c r="B918" s="4"/>
      <c r="C918" s="4"/>
      <c r="D918" s="4"/>
      <c r="E918" s="4"/>
    </row>
    <row r="919" spans="1:5" x14ac:dyDescent="0.2">
      <c r="A919" s="4"/>
      <c r="B919" s="4"/>
      <c r="C919" s="4"/>
      <c r="D919" s="4"/>
      <c r="E919" s="4"/>
    </row>
    <row r="920" spans="1:5" x14ac:dyDescent="0.2">
      <c r="A920" s="4"/>
      <c r="B920" s="4"/>
      <c r="C920" s="4"/>
      <c r="D920" s="4"/>
      <c r="E920" s="4"/>
    </row>
    <row r="921" spans="1:5" x14ac:dyDescent="0.2">
      <c r="A921" s="4"/>
      <c r="B921" s="4"/>
      <c r="C921" s="4"/>
      <c r="D921" s="4"/>
      <c r="E921" s="4"/>
    </row>
    <row r="922" spans="1:5" x14ac:dyDescent="0.2">
      <c r="A922" s="4"/>
      <c r="B922" s="4"/>
      <c r="C922" s="4"/>
      <c r="D922" s="4"/>
      <c r="E922" s="4"/>
    </row>
    <row r="923" spans="1:5" x14ac:dyDescent="0.2">
      <c r="A923" s="4"/>
      <c r="B923" s="4"/>
      <c r="C923" s="4"/>
      <c r="D923" s="4"/>
      <c r="E923" s="4"/>
    </row>
    <row r="924" spans="1:5" x14ac:dyDescent="0.2">
      <c r="A924" s="4"/>
      <c r="B924" s="4"/>
      <c r="C924" s="4"/>
      <c r="D924" s="4"/>
      <c r="E924" s="4"/>
    </row>
    <row r="925" spans="1:5" x14ac:dyDescent="0.2">
      <c r="A925" s="4"/>
      <c r="B925" s="4"/>
      <c r="C925" s="4"/>
      <c r="D925" s="4"/>
      <c r="E925" s="4"/>
    </row>
    <row r="926" spans="1:5" x14ac:dyDescent="0.2">
      <c r="A926" s="4"/>
      <c r="B926" s="4"/>
      <c r="C926" s="4"/>
      <c r="D926" s="4"/>
      <c r="E926" s="4"/>
    </row>
    <row r="927" spans="1:5" x14ac:dyDescent="0.2">
      <c r="A927" s="4"/>
      <c r="B927" s="4"/>
      <c r="C927" s="4"/>
      <c r="D927" s="4"/>
      <c r="E927" s="4"/>
    </row>
    <row r="928" spans="1:5" x14ac:dyDescent="0.2">
      <c r="A928" s="4"/>
      <c r="B928" s="4"/>
      <c r="C928" s="4"/>
      <c r="D928" s="4"/>
      <c r="E928" s="4"/>
    </row>
    <row r="929" spans="1:5" x14ac:dyDescent="0.2">
      <c r="A929" s="4"/>
      <c r="B929" s="4"/>
      <c r="C929" s="4"/>
      <c r="D929" s="4"/>
      <c r="E929" s="4"/>
    </row>
    <row r="930" spans="1:5" x14ac:dyDescent="0.2">
      <c r="A930" s="4"/>
      <c r="B930" s="4"/>
      <c r="C930" s="4"/>
      <c r="D930" s="4"/>
      <c r="E930" s="4"/>
    </row>
    <row r="931" spans="1:5" x14ac:dyDescent="0.2">
      <c r="A931" s="4"/>
      <c r="B931" s="4"/>
      <c r="C931" s="4"/>
      <c r="D931" s="4"/>
      <c r="E931" s="4"/>
    </row>
    <row r="932" spans="1:5" x14ac:dyDescent="0.2">
      <c r="A932" s="4"/>
      <c r="B932" s="4"/>
      <c r="C932" s="4"/>
      <c r="D932" s="4"/>
      <c r="E932" s="4"/>
    </row>
    <row r="933" spans="1:5" x14ac:dyDescent="0.2">
      <c r="A933" s="4"/>
      <c r="B933" s="4"/>
      <c r="C933" s="4"/>
      <c r="D933" s="4"/>
      <c r="E933" s="4"/>
    </row>
    <row r="934" spans="1:5" x14ac:dyDescent="0.2">
      <c r="A934" s="4"/>
      <c r="B934" s="4"/>
      <c r="C934" s="4"/>
      <c r="D934" s="4"/>
      <c r="E934" s="4"/>
    </row>
    <row r="935" spans="1:5" x14ac:dyDescent="0.2">
      <c r="A935" s="4"/>
      <c r="B935" s="4"/>
      <c r="C935" s="4"/>
      <c r="D935" s="4"/>
      <c r="E935" s="4"/>
    </row>
    <row r="936" spans="1:5" x14ac:dyDescent="0.2">
      <c r="A936" s="4"/>
      <c r="B936" s="4"/>
      <c r="C936" s="4"/>
      <c r="D936" s="4"/>
      <c r="E936" s="4"/>
    </row>
    <row r="937" spans="1:5" x14ac:dyDescent="0.2">
      <c r="A937" s="4"/>
      <c r="B937" s="4"/>
      <c r="C937" s="4"/>
      <c r="D937" s="4"/>
      <c r="E937" s="4"/>
    </row>
  </sheetData>
  <mergeCells count="8">
    <mergeCell ref="J12:L13"/>
    <mergeCell ref="G18:I18"/>
    <mergeCell ref="G19:I19"/>
    <mergeCell ref="G24:I24"/>
    <mergeCell ref="A1:A2"/>
    <mergeCell ref="B1:B2"/>
    <mergeCell ref="C1:C2"/>
    <mergeCell ref="D1:D2"/>
  </mergeCells>
  <phoneticPr fontId="0" type="noConversion"/>
  <pageMargins left="0.75" right="0.75" top="1" bottom="1" header="0.5" footer="0.5"/>
  <pageSetup paperSize="9" orientation="portrait" horizontalDpi="1200" verticalDpi="1200" r:id="rId1"/>
  <headerFooter alignWithMargins="0"/>
  <ignoredErrors>
    <ignoredError sqref="C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J4" sqref="J4"/>
    </sheetView>
  </sheetViews>
  <sheetFormatPr defaultRowHeight="12.75" x14ac:dyDescent="0.2"/>
  <cols>
    <col min="1" max="1" width="9.33203125" style="159"/>
    <col min="2" max="2" width="16" style="159" bestFit="1" customWidth="1"/>
    <col min="3" max="3" width="9.33203125" style="159"/>
    <col min="4" max="4" width="16" style="159" bestFit="1" customWidth="1"/>
    <col min="5" max="9" width="9.33203125" style="159"/>
    <col min="10" max="10" width="16" style="159" bestFit="1" customWidth="1"/>
    <col min="11" max="257" width="9.33203125" style="159"/>
    <col min="258" max="258" width="16" style="159" bestFit="1" customWidth="1"/>
    <col min="259" max="259" width="9.33203125" style="159"/>
    <col min="260" max="260" width="16" style="159" bestFit="1" customWidth="1"/>
    <col min="261" max="265" width="9.33203125" style="159"/>
    <col min="266" max="266" width="16" style="159" bestFit="1" customWidth="1"/>
    <col min="267" max="513" width="9.33203125" style="159"/>
    <col min="514" max="514" width="16" style="159" bestFit="1" customWidth="1"/>
    <col min="515" max="515" width="9.33203125" style="159"/>
    <col min="516" max="516" width="16" style="159" bestFit="1" customWidth="1"/>
    <col min="517" max="521" width="9.33203125" style="159"/>
    <col min="522" max="522" width="16" style="159" bestFit="1" customWidth="1"/>
    <col min="523" max="769" width="9.33203125" style="159"/>
    <col min="770" max="770" width="16" style="159" bestFit="1" customWidth="1"/>
    <col min="771" max="771" width="9.33203125" style="159"/>
    <col min="772" max="772" width="16" style="159" bestFit="1" customWidth="1"/>
    <col min="773" max="777" width="9.33203125" style="159"/>
    <col min="778" max="778" width="16" style="159" bestFit="1" customWidth="1"/>
    <col min="779" max="1025" width="9.33203125" style="159"/>
    <col min="1026" max="1026" width="16" style="159" bestFit="1" customWidth="1"/>
    <col min="1027" max="1027" width="9.33203125" style="159"/>
    <col min="1028" max="1028" width="16" style="159" bestFit="1" customWidth="1"/>
    <col min="1029" max="1033" width="9.33203125" style="159"/>
    <col min="1034" max="1034" width="16" style="159" bestFit="1" customWidth="1"/>
    <col min="1035" max="1281" width="9.33203125" style="159"/>
    <col min="1282" max="1282" width="16" style="159" bestFit="1" customWidth="1"/>
    <col min="1283" max="1283" width="9.33203125" style="159"/>
    <col min="1284" max="1284" width="16" style="159" bestFit="1" customWidth="1"/>
    <col min="1285" max="1289" width="9.33203125" style="159"/>
    <col min="1290" max="1290" width="16" style="159" bestFit="1" customWidth="1"/>
    <col min="1291" max="1537" width="9.33203125" style="159"/>
    <col min="1538" max="1538" width="16" style="159" bestFit="1" customWidth="1"/>
    <col min="1539" max="1539" width="9.33203125" style="159"/>
    <col min="1540" max="1540" width="16" style="159" bestFit="1" customWidth="1"/>
    <col min="1541" max="1545" width="9.33203125" style="159"/>
    <col min="1546" max="1546" width="16" style="159" bestFit="1" customWidth="1"/>
    <col min="1547" max="1793" width="9.33203125" style="159"/>
    <col min="1794" max="1794" width="16" style="159" bestFit="1" customWidth="1"/>
    <col min="1795" max="1795" width="9.33203125" style="159"/>
    <col min="1796" max="1796" width="16" style="159" bestFit="1" customWidth="1"/>
    <col min="1797" max="1801" width="9.33203125" style="159"/>
    <col min="1802" max="1802" width="16" style="159" bestFit="1" customWidth="1"/>
    <col min="1803" max="2049" width="9.33203125" style="159"/>
    <col min="2050" max="2050" width="16" style="159" bestFit="1" customWidth="1"/>
    <col min="2051" max="2051" width="9.33203125" style="159"/>
    <col min="2052" max="2052" width="16" style="159" bestFit="1" customWidth="1"/>
    <col min="2053" max="2057" width="9.33203125" style="159"/>
    <col min="2058" max="2058" width="16" style="159" bestFit="1" customWidth="1"/>
    <col min="2059" max="2305" width="9.33203125" style="159"/>
    <col min="2306" max="2306" width="16" style="159" bestFit="1" customWidth="1"/>
    <col min="2307" max="2307" width="9.33203125" style="159"/>
    <col min="2308" max="2308" width="16" style="159" bestFit="1" customWidth="1"/>
    <col min="2309" max="2313" width="9.33203125" style="159"/>
    <col min="2314" max="2314" width="16" style="159" bestFit="1" customWidth="1"/>
    <col min="2315" max="2561" width="9.33203125" style="159"/>
    <col min="2562" max="2562" width="16" style="159" bestFit="1" customWidth="1"/>
    <col min="2563" max="2563" width="9.33203125" style="159"/>
    <col min="2564" max="2564" width="16" style="159" bestFit="1" customWidth="1"/>
    <col min="2565" max="2569" width="9.33203125" style="159"/>
    <col min="2570" max="2570" width="16" style="159" bestFit="1" customWidth="1"/>
    <col min="2571" max="2817" width="9.33203125" style="159"/>
    <col min="2818" max="2818" width="16" style="159" bestFit="1" customWidth="1"/>
    <col min="2819" max="2819" width="9.33203125" style="159"/>
    <col min="2820" max="2820" width="16" style="159" bestFit="1" customWidth="1"/>
    <col min="2821" max="2825" width="9.33203125" style="159"/>
    <col min="2826" max="2826" width="16" style="159" bestFit="1" customWidth="1"/>
    <col min="2827" max="3073" width="9.33203125" style="159"/>
    <col min="3074" max="3074" width="16" style="159" bestFit="1" customWidth="1"/>
    <col min="3075" max="3075" width="9.33203125" style="159"/>
    <col min="3076" max="3076" width="16" style="159" bestFit="1" customWidth="1"/>
    <col min="3077" max="3081" width="9.33203125" style="159"/>
    <col min="3082" max="3082" width="16" style="159" bestFit="1" customWidth="1"/>
    <col min="3083" max="3329" width="9.33203125" style="159"/>
    <col min="3330" max="3330" width="16" style="159" bestFit="1" customWidth="1"/>
    <col min="3331" max="3331" width="9.33203125" style="159"/>
    <col min="3332" max="3332" width="16" style="159" bestFit="1" customWidth="1"/>
    <col min="3333" max="3337" width="9.33203125" style="159"/>
    <col min="3338" max="3338" width="16" style="159" bestFit="1" customWidth="1"/>
    <col min="3339" max="3585" width="9.33203125" style="159"/>
    <col min="3586" max="3586" width="16" style="159" bestFit="1" customWidth="1"/>
    <col min="3587" max="3587" width="9.33203125" style="159"/>
    <col min="3588" max="3588" width="16" style="159" bestFit="1" customWidth="1"/>
    <col min="3589" max="3593" width="9.33203125" style="159"/>
    <col min="3594" max="3594" width="16" style="159" bestFit="1" customWidth="1"/>
    <col min="3595" max="3841" width="9.33203125" style="159"/>
    <col min="3842" max="3842" width="16" style="159" bestFit="1" customWidth="1"/>
    <col min="3843" max="3843" width="9.33203125" style="159"/>
    <col min="3844" max="3844" width="16" style="159" bestFit="1" customWidth="1"/>
    <col min="3845" max="3849" width="9.33203125" style="159"/>
    <col min="3850" max="3850" width="16" style="159" bestFit="1" customWidth="1"/>
    <col min="3851" max="4097" width="9.33203125" style="159"/>
    <col min="4098" max="4098" width="16" style="159" bestFit="1" customWidth="1"/>
    <col min="4099" max="4099" width="9.33203125" style="159"/>
    <col min="4100" max="4100" width="16" style="159" bestFit="1" customWidth="1"/>
    <col min="4101" max="4105" width="9.33203125" style="159"/>
    <col min="4106" max="4106" width="16" style="159" bestFit="1" customWidth="1"/>
    <col min="4107" max="4353" width="9.33203125" style="159"/>
    <col min="4354" max="4354" width="16" style="159" bestFit="1" customWidth="1"/>
    <col min="4355" max="4355" width="9.33203125" style="159"/>
    <col min="4356" max="4356" width="16" style="159" bestFit="1" customWidth="1"/>
    <col min="4357" max="4361" width="9.33203125" style="159"/>
    <col min="4362" max="4362" width="16" style="159" bestFit="1" customWidth="1"/>
    <col min="4363" max="4609" width="9.33203125" style="159"/>
    <col min="4610" max="4610" width="16" style="159" bestFit="1" customWidth="1"/>
    <col min="4611" max="4611" width="9.33203125" style="159"/>
    <col min="4612" max="4612" width="16" style="159" bestFit="1" customWidth="1"/>
    <col min="4613" max="4617" width="9.33203125" style="159"/>
    <col min="4618" max="4618" width="16" style="159" bestFit="1" customWidth="1"/>
    <col min="4619" max="4865" width="9.33203125" style="159"/>
    <col min="4866" max="4866" width="16" style="159" bestFit="1" customWidth="1"/>
    <col min="4867" max="4867" width="9.33203125" style="159"/>
    <col min="4868" max="4868" width="16" style="159" bestFit="1" customWidth="1"/>
    <col min="4869" max="4873" width="9.33203125" style="159"/>
    <col min="4874" max="4874" width="16" style="159" bestFit="1" customWidth="1"/>
    <col min="4875" max="5121" width="9.33203125" style="159"/>
    <col min="5122" max="5122" width="16" style="159" bestFit="1" customWidth="1"/>
    <col min="5123" max="5123" width="9.33203125" style="159"/>
    <col min="5124" max="5124" width="16" style="159" bestFit="1" customWidth="1"/>
    <col min="5125" max="5129" width="9.33203125" style="159"/>
    <col min="5130" max="5130" width="16" style="159" bestFit="1" customWidth="1"/>
    <col min="5131" max="5377" width="9.33203125" style="159"/>
    <col min="5378" max="5378" width="16" style="159" bestFit="1" customWidth="1"/>
    <col min="5379" max="5379" width="9.33203125" style="159"/>
    <col min="5380" max="5380" width="16" style="159" bestFit="1" customWidth="1"/>
    <col min="5381" max="5385" width="9.33203125" style="159"/>
    <col min="5386" max="5386" width="16" style="159" bestFit="1" customWidth="1"/>
    <col min="5387" max="5633" width="9.33203125" style="159"/>
    <col min="5634" max="5634" width="16" style="159" bestFit="1" customWidth="1"/>
    <col min="5635" max="5635" width="9.33203125" style="159"/>
    <col min="5636" max="5636" width="16" style="159" bestFit="1" customWidth="1"/>
    <col min="5637" max="5641" width="9.33203125" style="159"/>
    <col min="5642" max="5642" width="16" style="159" bestFit="1" customWidth="1"/>
    <col min="5643" max="5889" width="9.33203125" style="159"/>
    <col min="5890" max="5890" width="16" style="159" bestFit="1" customWidth="1"/>
    <col min="5891" max="5891" width="9.33203125" style="159"/>
    <col min="5892" max="5892" width="16" style="159" bestFit="1" customWidth="1"/>
    <col min="5893" max="5897" width="9.33203125" style="159"/>
    <col min="5898" max="5898" width="16" style="159" bestFit="1" customWidth="1"/>
    <col min="5899" max="6145" width="9.33203125" style="159"/>
    <col min="6146" max="6146" width="16" style="159" bestFit="1" customWidth="1"/>
    <col min="6147" max="6147" width="9.33203125" style="159"/>
    <col min="6148" max="6148" width="16" style="159" bestFit="1" customWidth="1"/>
    <col min="6149" max="6153" width="9.33203125" style="159"/>
    <col min="6154" max="6154" width="16" style="159" bestFit="1" customWidth="1"/>
    <col min="6155" max="6401" width="9.33203125" style="159"/>
    <col min="6402" max="6402" width="16" style="159" bestFit="1" customWidth="1"/>
    <col min="6403" max="6403" width="9.33203125" style="159"/>
    <col min="6404" max="6404" width="16" style="159" bestFit="1" customWidth="1"/>
    <col min="6405" max="6409" width="9.33203125" style="159"/>
    <col min="6410" max="6410" width="16" style="159" bestFit="1" customWidth="1"/>
    <col min="6411" max="6657" width="9.33203125" style="159"/>
    <col min="6658" max="6658" width="16" style="159" bestFit="1" customWidth="1"/>
    <col min="6659" max="6659" width="9.33203125" style="159"/>
    <col min="6660" max="6660" width="16" style="159" bestFit="1" customWidth="1"/>
    <col min="6661" max="6665" width="9.33203125" style="159"/>
    <col min="6666" max="6666" width="16" style="159" bestFit="1" customWidth="1"/>
    <col min="6667" max="6913" width="9.33203125" style="159"/>
    <col min="6914" max="6914" width="16" style="159" bestFit="1" customWidth="1"/>
    <col min="6915" max="6915" width="9.33203125" style="159"/>
    <col min="6916" max="6916" width="16" style="159" bestFit="1" customWidth="1"/>
    <col min="6917" max="6921" width="9.33203125" style="159"/>
    <col min="6922" max="6922" width="16" style="159" bestFit="1" customWidth="1"/>
    <col min="6923" max="7169" width="9.33203125" style="159"/>
    <col min="7170" max="7170" width="16" style="159" bestFit="1" customWidth="1"/>
    <col min="7171" max="7171" width="9.33203125" style="159"/>
    <col min="7172" max="7172" width="16" style="159" bestFit="1" customWidth="1"/>
    <col min="7173" max="7177" width="9.33203125" style="159"/>
    <col min="7178" max="7178" width="16" style="159" bestFit="1" customWidth="1"/>
    <col min="7179" max="7425" width="9.33203125" style="159"/>
    <col min="7426" max="7426" width="16" style="159" bestFit="1" customWidth="1"/>
    <col min="7427" max="7427" width="9.33203125" style="159"/>
    <col min="7428" max="7428" width="16" style="159" bestFit="1" customWidth="1"/>
    <col min="7429" max="7433" width="9.33203125" style="159"/>
    <col min="7434" max="7434" width="16" style="159" bestFit="1" customWidth="1"/>
    <col min="7435" max="7681" width="9.33203125" style="159"/>
    <col min="7682" max="7682" width="16" style="159" bestFit="1" customWidth="1"/>
    <col min="7683" max="7683" width="9.33203125" style="159"/>
    <col min="7684" max="7684" width="16" style="159" bestFit="1" customWidth="1"/>
    <col min="7685" max="7689" width="9.33203125" style="159"/>
    <col min="7690" max="7690" width="16" style="159" bestFit="1" customWidth="1"/>
    <col min="7691" max="7937" width="9.33203125" style="159"/>
    <col min="7938" max="7938" width="16" style="159" bestFit="1" customWidth="1"/>
    <col min="7939" max="7939" width="9.33203125" style="159"/>
    <col min="7940" max="7940" width="16" style="159" bestFit="1" customWidth="1"/>
    <col min="7941" max="7945" width="9.33203125" style="159"/>
    <col min="7946" max="7946" width="16" style="159" bestFit="1" customWidth="1"/>
    <col min="7947" max="8193" width="9.33203125" style="159"/>
    <col min="8194" max="8194" width="16" style="159" bestFit="1" customWidth="1"/>
    <col min="8195" max="8195" width="9.33203125" style="159"/>
    <col min="8196" max="8196" width="16" style="159" bestFit="1" customWidth="1"/>
    <col min="8197" max="8201" width="9.33203125" style="159"/>
    <col min="8202" max="8202" width="16" style="159" bestFit="1" customWidth="1"/>
    <col min="8203" max="8449" width="9.33203125" style="159"/>
    <col min="8450" max="8450" width="16" style="159" bestFit="1" customWidth="1"/>
    <col min="8451" max="8451" width="9.33203125" style="159"/>
    <col min="8452" max="8452" width="16" style="159" bestFit="1" customWidth="1"/>
    <col min="8453" max="8457" width="9.33203125" style="159"/>
    <col min="8458" max="8458" width="16" style="159" bestFit="1" customWidth="1"/>
    <col min="8459" max="8705" width="9.33203125" style="159"/>
    <col min="8706" max="8706" width="16" style="159" bestFit="1" customWidth="1"/>
    <col min="8707" max="8707" width="9.33203125" style="159"/>
    <col min="8708" max="8708" width="16" style="159" bestFit="1" customWidth="1"/>
    <col min="8709" max="8713" width="9.33203125" style="159"/>
    <col min="8714" max="8714" width="16" style="159" bestFit="1" customWidth="1"/>
    <col min="8715" max="8961" width="9.33203125" style="159"/>
    <col min="8962" max="8962" width="16" style="159" bestFit="1" customWidth="1"/>
    <col min="8963" max="8963" width="9.33203125" style="159"/>
    <col min="8964" max="8964" width="16" style="159" bestFit="1" customWidth="1"/>
    <col min="8965" max="8969" width="9.33203125" style="159"/>
    <col min="8970" max="8970" width="16" style="159" bestFit="1" customWidth="1"/>
    <col min="8971" max="9217" width="9.33203125" style="159"/>
    <col min="9218" max="9218" width="16" style="159" bestFit="1" customWidth="1"/>
    <col min="9219" max="9219" width="9.33203125" style="159"/>
    <col min="9220" max="9220" width="16" style="159" bestFit="1" customWidth="1"/>
    <col min="9221" max="9225" width="9.33203125" style="159"/>
    <col min="9226" max="9226" width="16" style="159" bestFit="1" customWidth="1"/>
    <col min="9227" max="9473" width="9.33203125" style="159"/>
    <col min="9474" max="9474" width="16" style="159" bestFit="1" customWidth="1"/>
    <col min="9475" max="9475" width="9.33203125" style="159"/>
    <col min="9476" max="9476" width="16" style="159" bestFit="1" customWidth="1"/>
    <col min="9477" max="9481" width="9.33203125" style="159"/>
    <col min="9482" max="9482" width="16" style="159" bestFit="1" customWidth="1"/>
    <col min="9483" max="9729" width="9.33203125" style="159"/>
    <col min="9730" max="9730" width="16" style="159" bestFit="1" customWidth="1"/>
    <col min="9731" max="9731" width="9.33203125" style="159"/>
    <col min="9732" max="9732" width="16" style="159" bestFit="1" customWidth="1"/>
    <col min="9733" max="9737" width="9.33203125" style="159"/>
    <col min="9738" max="9738" width="16" style="159" bestFit="1" customWidth="1"/>
    <col min="9739" max="9985" width="9.33203125" style="159"/>
    <col min="9986" max="9986" width="16" style="159" bestFit="1" customWidth="1"/>
    <col min="9987" max="9987" width="9.33203125" style="159"/>
    <col min="9988" max="9988" width="16" style="159" bestFit="1" customWidth="1"/>
    <col min="9989" max="9993" width="9.33203125" style="159"/>
    <col min="9994" max="9994" width="16" style="159" bestFit="1" customWidth="1"/>
    <col min="9995" max="10241" width="9.33203125" style="159"/>
    <col min="10242" max="10242" width="16" style="159" bestFit="1" customWidth="1"/>
    <col min="10243" max="10243" width="9.33203125" style="159"/>
    <col min="10244" max="10244" width="16" style="159" bestFit="1" customWidth="1"/>
    <col min="10245" max="10249" width="9.33203125" style="159"/>
    <col min="10250" max="10250" width="16" style="159" bestFit="1" customWidth="1"/>
    <col min="10251" max="10497" width="9.33203125" style="159"/>
    <col min="10498" max="10498" width="16" style="159" bestFit="1" customWidth="1"/>
    <col min="10499" max="10499" width="9.33203125" style="159"/>
    <col min="10500" max="10500" width="16" style="159" bestFit="1" customWidth="1"/>
    <col min="10501" max="10505" width="9.33203125" style="159"/>
    <col min="10506" max="10506" width="16" style="159" bestFit="1" customWidth="1"/>
    <col min="10507" max="10753" width="9.33203125" style="159"/>
    <col min="10754" max="10754" width="16" style="159" bestFit="1" customWidth="1"/>
    <col min="10755" max="10755" width="9.33203125" style="159"/>
    <col min="10756" max="10756" width="16" style="159" bestFit="1" customWidth="1"/>
    <col min="10757" max="10761" width="9.33203125" style="159"/>
    <col min="10762" max="10762" width="16" style="159" bestFit="1" customWidth="1"/>
    <col min="10763" max="11009" width="9.33203125" style="159"/>
    <col min="11010" max="11010" width="16" style="159" bestFit="1" customWidth="1"/>
    <col min="11011" max="11011" width="9.33203125" style="159"/>
    <col min="11012" max="11012" width="16" style="159" bestFit="1" customWidth="1"/>
    <col min="11013" max="11017" width="9.33203125" style="159"/>
    <col min="11018" max="11018" width="16" style="159" bestFit="1" customWidth="1"/>
    <col min="11019" max="11265" width="9.33203125" style="159"/>
    <col min="11266" max="11266" width="16" style="159" bestFit="1" customWidth="1"/>
    <col min="11267" max="11267" width="9.33203125" style="159"/>
    <col min="11268" max="11268" width="16" style="159" bestFit="1" customWidth="1"/>
    <col min="11269" max="11273" width="9.33203125" style="159"/>
    <col min="11274" max="11274" width="16" style="159" bestFit="1" customWidth="1"/>
    <col min="11275" max="11521" width="9.33203125" style="159"/>
    <col min="11522" max="11522" width="16" style="159" bestFit="1" customWidth="1"/>
    <col min="11523" max="11523" width="9.33203125" style="159"/>
    <col min="11524" max="11524" width="16" style="159" bestFit="1" customWidth="1"/>
    <col min="11525" max="11529" width="9.33203125" style="159"/>
    <col min="11530" max="11530" width="16" style="159" bestFit="1" customWidth="1"/>
    <col min="11531" max="11777" width="9.33203125" style="159"/>
    <col min="11778" max="11778" width="16" style="159" bestFit="1" customWidth="1"/>
    <col min="11779" max="11779" width="9.33203125" style="159"/>
    <col min="11780" max="11780" width="16" style="159" bestFit="1" customWidth="1"/>
    <col min="11781" max="11785" width="9.33203125" style="159"/>
    <col min="11786" max="11786" width="16" style="159" bestFit="1" customWidth="1"/>
    <col min="11787" max="12033" width="9.33203125" style="159"/>
    <col min="12034" max="12034" width="16" style="159" bestFit="1" customWidth="1"/>
    <col min="12035" max="12035" width="9.33203125" style="159"/>
    <col min="12036" max="12036" width="16" style="159" bestFit="1" customWidth="1"/>
    <col min="12037" max="12041" width="9.33203125" style="159"/>
    <col min="12042" max="12042" width="16" style="159" bestFit="1" customWidth="1"/>
    <col min="12043" max="12289" width="9.33203125" style="159"/>
    <col min="12290" max="12290" width="16" style="159" bestFit="1" customWidth="1"/>
    <col min="12291" max="12291" width="9.33203125" style="159"/>
    <col min="12292" max="12292" width="16" style="159" bestFit="1" customWidth="1"/>
    <col min="12293" max="12297" width="9.33203125" style="159"/>
    <col min="12298" max="12298" width="16" style="159" bestFit="1" customWidth="1"/>
    <col min="12299" max="12545" width="9.33203125" style="159"/>
    <col min="12546" max="12546" width="16" style="159" bestFit="1" customWidth="1"/>
    <col min="12547" max="12547" width="9.33203125" style="159"/>
    <col min="12548" max="12548" width="16" style="159" bestFit="1" customWidth="1"/>
    <col min="12549" max="12553" width="9.33203125" style="159"/>
    <col min="12554" max="12554" width="16" style="159" bestFit="1" customWidth="1"/>
    <col min="12555" max="12801" width="9.33203125" style="159"/>
    <col min="12802" max="12802" width="16" style="159" bestFit="1" customWidth="1"/>
    <col min="12803" max="12803" width="9.33203125" style="159"/>
    <col min="12804" max="12804" width="16" style="159" bestFit="1" customWidth="1"/>
    <col min="12805" max="12809" width="9.33203125" style="159"/>
    <col min="12810" max="12810" width="16" style="159" bestFit="1" customWidth="1"/>
    <col min="12811" max="13057" width="9.33203125" style="159"/>
    <col min="13058" max="13058" width="16" style="159" bestFit="1" customWidth="1"/>
    <col min="13059" max="13059" width="9.33203125" style="159"/>
    <col min="13060" max="13060" width="16" style="159" bestFit="1" customWidth="1"/>
    <col min="13061" max="13065" width="9.33203125" style="159"/>
    <col min="13066" max="13066" width="16" style="159" bestFit="1" customWidth="1"/>
    <col min="13067" max="13313" width="9.33203125" style="159"/>
    <col min="13314" max="13314" width="16" style="159" bestFit="1" customWidth="1"/>
    <col min="13315" max="13315" width="9.33203125" style="159"/>
    <col min="13316" max="13316" width="16" style="159" bestFit="1" customWidth="1"/>
    <col min="13317" max="13321" width="9.33203125" style="159"/>
    <col min="13322" max="13322" width="16" style="159" bestFit="1" customWidth="1"/>
    <col min="13323" max="13569" width="9.33203125" style="159"/>
    <col min="13570" max="13570" width="16" style="159" bestFit="1" customWidth="1"/>
    <col min="13571" max="13571" width="9.33203125" style="159"/>
    <col min="13572" max="13572" width="16" style="159" bestFit="1" customWidth="1"/>
    <col min="13573" max="13577" width="9.33203125" style="159"/>
    <col min="13578" max="13578" width="16" style="159" bestFit="1" customWidth="1"/>
    <col min="13579" max="13825" width="9.33203125" style="159"/>
    <col min="13826" max="13826" width="16" style="159" bestFit="1" customWidth="1"/>
    <col min="13827" max="13827" width="9.33203125" style="159"/>
    <col min="13828" max="13828" width="16" style="159" bestFit="1" customWidth="1"/>
    <col min="13829" max="13833" width="9.33203125" style="159"/>
    <col min="13834" max="13834" width="16" style="159" bestFit="1" customWidth="1"/>
    <col min="13835" max="14081" width="9.33203125" style="159"/>
    <col min="14082" max="14082" width="16" style="159" bestFit="1" customWidth="1"/>
    <col min="14083" max="14083" width="9.33203125" style="159"/>
    <col min="14084" max="14084" width="16" style="159" bestFit="1" customWidth="1"/>
    <col min="14085" max="14089" width="9.33203125" style="159"/>
    <col min="14090" max="14090" width="16" style="159" bestFit="1" customWidth="1"/>
    <col min="14091" max="14337" width="9.33203125" style="159"/>
    <col min="14338" max="14338" width="16" style="159" bestFit="1" customWidth="1"/>
    <col min="14339" max="14339" width="9.33203125" style="159"/>
    <col min="14340" max="14340" width="16" style="159" bestFit="1" customWidth="1"/>
    <col min="14341" max="14345" width="9.33203125" style="159"/>
    <col min="14346" max="14346" width="16" style="159" bestFit="1" customWidth="1"/>
    <col min="14347" max="14593" width="9.33203125" style="159"/>
    <col min="14594" max="14594" width="16" style="159" bestFit="1" customWidth="1"/>
    <col min="14595" max="14595" width="9.33203125" style="159"/>
    <col min="14596" max="14596" width="16" style="159" bestFit="1" customWidth="1"/>
    <col min="14597" max="14601" width="9.33203125" style="159"/>
    <col min="14602" max="14602" width="16" style="159" bestFit="1" customWidth="1"/>
    <col min="14603" max="14849" width="9.33203125" style="159"/>
    <col min="14850" max="14850" width="16" style="159" bestFit="1" customWidth="1"/>
    <col min="14851" max="14851" width="9.33203125" style="159"/>
    <col min="14852" max="14852" width="16" style="159" bestFit="1" customWidth="1"/>
    <col min="14853" max="14857" width="9.33203125" style="159"/>
    <col min="14858" max="14858" width="16" style="159" bestFit="1" customWidth="1"/>
    <col min="14859" max="15105" width="9.33203125" style="159"/>
    <col min="15106" max="15106" width="16" style="159" bestFit="1" customWidth="1"/>
    <col min="15107" max="15107" width="9.33203125" style="159"/>
    <col min="15108" max="15108" width="16" style="159" bestFit="1" customWidth="1"/>
    <col min="15109" max="15113" width="9.33203125" style="159"/>
    <col min="15114" max="15114" width="16" style="159" bestFit="1" customWidth="1"/>
    <col min="15115" max="15361" width="9.33203125" style="159"/>
    <col min="15362" max="15362" width="16" style="159" bestFit="1" customWidth="1"/>
    <col min="15363" max="15363" width="9.33203125" style="159"/>
    <col min="15364" max="15364" width="16" style="159" bestFit="1" customWidth="1"/>
    <col min="15365" max="15369" width="9.33203125" style="159"/>
    <col min="15370" max="15370" width="16" style="159" bestFit="1" customWidth="1"/>
    <col min="15371" max="15617" width="9.33203125" style="159"/>
    <col min="15618" max="15618" width="16" style="159" bestFit="1" customWidth="1"/>
    <col min="15619" max="15619" width="9.33203125" style="159"/>
    <col min="15620" max="15620" width="16" style="159" bestFit="1" customWidth="1"/>
    <col min="15621" max="15625" width="9.33203125" style="159"/>
    <col min="15626" max="15626" width="16" style="159" bestFit="1" customWidth="1"/>
    <col min="15627" max="15873" width="9.33203125" style="159"/>
    <col min="15874" max="15874" width="16" style="159" bestFit="1" customWidth="1"/>
    <col min="15875" max="15875" width="9.33203125" style="159"/>
    <col min="15876" max="15876" width="16" style="159" bestFit="1" customWidth="1"/>
    <col min="15877" max="15881" width="9.33203125" style="159"/>
    <col min="15882" max="15882" width="16" style="159" bestFit="1" customWidth="1"/>
    <col min="15883" max="16129" width="9.33203125" style="159"/>
    <col min="16130" max="16130" width="16" style="159" bestFit="1" customWidth="1"/>
    <col min="16131" max="16131" width="9.33203125" style="159"/>
    <col min="16132" max="16132" width="16" style="159" bestFit="1" customWidth="1"/>
    <col min="16133" max="16137" width="9.33203125" style="159"/>
    <col min="16138" max="16138" width="16" style="159" bestFit="1" customWidth="1"/>
    <col min="16139" max="16384" width="9.33203125" style="159"/>
  </cols>
  <sheetData>
    <row r="1" spans="1:10" ht="13.5" thickBot="1" x14ac:dyDescent="0.25">
      <c r="A1" s="333" t="s">
        <v>110</v>
      </c>
      <c r="B1" s="334"/>
      <c r="C1" s="334"/>
      <c r="D1" s="334"/>
      <c r="E1" s="334"/>
      <c r="F1" s="334"/>
      <c r="G1" s="334"/>
      <c r="H1" s="334"/>
      <c r="I1" s="334"/>
      <c r="J1" s="334"/>
    </row>
    <row r="2" spans="1:10" ht="16.5" thickBot="1" x14ac:dyDescent="0.3">
      <c r="A2" s="160" t="s">
        <v>111</v>
      </c>
      <c r="B2" s="161">
        <v>0</v>
      </c>
      <c r="C2" s="162" t="s">
        <v>112</v>
      </c>
      <c r="D2" s="161">
        <v>15000</v>
      </c>
      <c r="E2" s="163">
        <v>0.23</v>
      </c>
      <c r="F2" s="163"/>
      <c r="G2" s="163"/>
      <c r="H2" s="163"/>
      <c r="I2" s="163"/>
      <c r="J2" s="161">
        <f>+E2*D2</f>
        <v>3450</v>
      </c>
    </row>
    <row r="3" spans="1:10" ht="16.5" thickBot="1" x14ac:dyDescent="0.3">
      <c r="A3" s="160" t="s">
        <v>111</v>
      </c>
      <c r="B3" s="161">
        <v>15001</v>
      </c>
      <c r="C3" s="162" t="s">
        <v>112</v>
      </c>
      <c r="D3" s="161">
        <v>28000</v>
      </c>
      <c r="E3" s="163">
        <v>0.27</v>
      </c>
      <c r="F3" s="163"/>
      <c r="G3" s="163"/>
      <c r="H3" s="163"/>
      <c r="I3" s="163"/>
      <c r="J3" s="161">
        <f>+E3*(D3-B3)</f>
        <v>3509.73</v>
      </c>
    </row>
    <row r="4" spans="1:10" ht="16.5" thickBot="1" x14ac:dyDescent="0.3">
      <c r="A4" s="160" t="s">
        <v>111</v>
      </c>
      <c r="B4" s="161">
        <v>28001</v>
      </c>
      <c r="C4" s="162" t="s">
        <v>112</v>
      </c>
      <c r="D4" s="161">
        <v>55000</v>
      </c>
      <c r="E4" s="163">
        <v>0.38</v>
      </c>
      <c r="F4" s="163"/>
      <c r="G4" s="163"/>
      <c r="H4" s="163"/>
      <c r="I4" s="163"/>
      <c r="J4" s="161">
        <f>+E4*(D4-B4)</f>
        <v>10259.620000000001</v>
      </c>
    </row>
    <row r="5" spans="1:10" ht="16.5" thickBot="1" x14ac:dyDescent="0.3">
      <c r="A5" s="160" t="s">
        <v>111</v>
      </c>
      <c r="B5" s="161">
        <v>55001</v>
      </c>
      <c r="C5" s="162" t="s">
        <v>112</v>
      </c>
      <c r="D5" s="161">
        <v>75000</v>
      </c>
      <c r="E5" s="163">
        <v>0.41</v>
      </c>
      <c r="F5" s="163"/>
      <c r="G5" s="163"/>
      <c r="H5" s="163"/>
      <c r="I5" s="163"/>
      <c r="J5" s="161">
        <f>+E5*(D5-B5)</f>
        <v>8199.59</v>
      </c>
    </row>
    <row r="6" spans="1:10" ht="16.5" thickBot="1" x14ac:dyDescent="0.3">
      <c r="A6" s="160" t="s">
        <v>15</v>
      </c>
      <c r="B6" s="161">
        <v>75000</v>
      </c>
      <c r="C6" s="162"/>
      <c r="D6" s="161"/>
      <c r="E6" s="163">
        <v>0.43</v>
      </c>
      <c r="F6" s="163"/>
      <c r="G6" s="163"/>
      <c r="H6" s="163"/>
      <c r="I6" s="163"/>
      <c r="J6" s="161"/>
    </row>
  </sheetData>
  <mergeCells count="1">
    <mergeCell ref="A1:J1"/>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124</vt:i4>
      </vt:variant>
    </vt:vector>
  </HeadingPairs>
  <TitlesOfParts>
    <vt:vector size="128" baseType="lpstr">
      <vt:lpstr>FTT PF</vt:lpstr>
      <vt:lpstr>Vademecum costi</vt:lpstr>
      <vt:lpstr>analisi fiscale finanziaria</vt:lpstr>
      <vt:lpstr>IRPEF</vt:lpstr>
      <vt:lpstr>'FTT PF'!_tax2</vt:lpstr>
      <vt:lpstr>'FTT PF'!_tax4</vt:lpstr>
      <vt:lpstr>'FTT PF'!Area_stampa</vt:lpstr>
      <vt:lpstr>'FTT PF'!boxes</vt:lpstr>
      <vt:lpstr>'FTT PF'!data1</vt:lpstr>
      <vt:lpstr>'FTT PF'!Data10</vt:lpstr>
      <vt:lpstr>'FTT PF'!Data100</vt:lpstr>
      <vt:lpstr>'FTT PF'!Data101</vt:lpstr>
      <vt:lpstr>'FTT PF'!Data102</vt:lpstr>
      <vt:lpstr>'FTT PF'!Data103</vt:lpstr>
      <vt:lpstr>'FTT PF'!Data104</vt:lpstr>
      <vt:lpstr>'FTT PF'!Data105</vt:lpstr>
      <vt:lpstr>'FTT PF'!Data106</vt:lpstr>
      <vt:lpstr>'FTT PF'!Data107</vt:lpstr>
      <vt:lpstr>'FTT PF'!Data108</vt:lpstr>
      <vt:lpstr>'FTT PF'!Data109</vt:lpstr>
      <vt:lpstr>'FTT PF'!Data10b</vt:lpstr>
      <vt:lpstr>'FTT PF'!Data11</vt:lpstr>
      <vt:lpstr>'FTT PF'!Data110</vt:lpstr>
      <vt:lpstr>'FTT PF'!Data111</vt:lpstr>
      <vt:lpstr>'FTT PF'!Data112</vt:lpstr>
      <vt:lpstr>'FTT PF'!Data113</vt:lpstr>
      <vt:lpstr>'FTT PF'!Data114</vt:lpstr>
      <vt:lpstr>'FTT PF'!Data115</vt:lpstr>
      <vt:lpstr>'FTT PF'!Data116</vt:lpstr>
      <vt:lpstr>'FTT PF'!Data12</vt:lpstr>
      <vt:lpstr>'FTT PF'!data13</vt:lpstr>
      <vt:lpstr>'FTT PF'!data14</vt:lpstr>
      <vt:lpstr>'FTT PF'!Data15</vt:lpstr>
      <vt:lpstr>'FTT PF'!data16</vt:lpstr>
      <vt:lpstr>'FTT PF'!data17</vt:lpstr>
      <vt:lpstr>'FTT PF'!Data18</vt:lpstr>
      <vt:lpstr>'FTT PF'!data19</vt:lpstr>
      <vt:lpstr>'FTT PF'!data2</vt:lpstr>
      <vt:lpstr>'FTT PF'!data20</vt:lpstr>
      <vt:lpstr>'FTT PF'!Data21</vt:lpstr>
      <vt:lpstr>'FTT PF'!data22</vt:lpstr>
      <vt:lpstr>'FTT PF'!data23</vt:lpstr>
      <vt:lpstr>'FTT PF'!Data24</vt:lpstr>
      <vt:lpstr>'FTT PF'!data25</vt:lpstr>
      <vt:lpstr>'FTT PF'!data26</vt:lpstr>
      <vt:lpstr>'FTT PF'!Data27</vt:lpstr>
      <vt:lpstr>'FTT PF'!data28</vt:lpstr>
      <vt:lpstr>'FTT PF'!data29</vt:lpstr>
      <vt:lpstr>'FTT PF'!data3</vt:lpstr>
      <vt:lpstr>'FTT PF'!Data30</vt:lpstr>
      <vt:lpstr>'FTT PF'!data31</vt:lpstr>
      <vt:lpstr>'FTT PF'!data32</vt:lpstr>
      <vt:lpstr>'FTT PF'!Data33</vt:lpstr>
      <vt:lpstr>'FTT PF'!data34</vt:lpstr>
      <vt:lpstr>'FTT PF'!data35</vt:lpstr>
      <vt:lpstr>'FTT PF'!Data36</vt:lpstr>
      <vt:lpstr>'FTT PF'!data37</vt:lpstr>
      <vt:lpstr>'FTT PF'!data38</vt:lpstr>
      <vt:lpstr>'FTT PF'!Data39</vt:lpstr>
      <vt:lpstr>'FTT PF'!data4</vt:lpstr>
      <vt:lpstr>'FTT PF'!data40</vt:lpstr>
      <vt:lpstr>'FTT PF'!data41</vt:lpstr>
      <vt:lpstr>'FTT PF'!Data42</vt:lpstr>
      <vt:lpstr>'FTT PF'!data43</vt:lpstr>
      <vt:lpstr>'FTT PF'!data44</vt:lpstr>
      <vt:lpstr>'FTT PF'!Data45</vt:lpstr>
      <vt:lpstr>'FTT PF'!data46</vt:lpstr>
      <vt:lpstr>'FTT PF'!data47</vt:lpstr>
      <vt:lpstr>'FTT PF'!Data48</vt:lpstr>
      <vt:lpstr>'FTT PF'!data49</vt:lpstr>
      <vt:lpstr>'FTT PF'!data5</vt:lpstr>
      <vt:lpstr>'FTT PF'!data50</vt:lpstr>
      <vt:lpstr>'FTT PF'!Data51</vt:lpstr>
      <vt:lpstr>'FTT PF'!data52</vt:lpstr>
      <vt:lpstr>'FTT PF'!data53</vt:lpstr>
      <vt:lpstr>'FTT PF'!Data54</vt:lpstr>
      <vt:lpstr>'FTT PF'!data55</vt:lpstr>
      <vt:lpstr>'FTT PF'!data56</vt:lpstr>
      <vt:lpstr>'FTT PF'!Data57</vt:lpstr>
      <vt:lpstr>'FTT PF'!data58</vt:lpstr>
      <vt:lpstr>'FTT PF'!data59</vt:lpstr>
      <vt:lpstr>'FTT PF'!data6</vt:lpstr>
      <vt:lpstr>'FTT PF'!Data60</vt:lpstr>
      <vt:lpstr>'FTT PF'!data61</vt:lpstr>
      <vt:lpstr>'FTT PF'!data69</vt:lpstr>
      <vt:lpstr>'FTT PF'!data7</vt:lpstr>
      <vt:lpstr>'FTT PF'!data8</vt:lpstr>
      <vt:lpstr>'FTT PF'!data9</vt:lpstr>
      <vt:lpstr>'FTT PF'!display_area_2</vt:lpstr>
      <vt:lpstr>'FTT PF'!NO</vt:lpstr>
      <vt:lpstr>'FTT PF'!qzqzqz1</vt:lpstr>
      <vt:lpstr>'FTT PF'!qzqzqz10</vt:lpstr>
      <vt:lpstr>'FTT PF'!qzqzqz11</vt:lpstr>
      <vt:lpstr>'FTT PF'!qzqzqz12</vt:lpstr>
      <vt:lpstr>'FTT PF'!qzqzqz13</vt:lpstr>
      <vt:lpstr>'FTT PF'!qzqzqz14</vt:lpstr>
      <vt:lpstr>'FTT PF'!qzqzqz15</vt:lpstr>
      <vt:lpstr>'FTT PF'!qzqzqz16</vt:lpstr>
      <vt:lpstr>'FTT PF'!qzqzqz17</vt:lpstr>
      <vt:lpstr>'FTT PF'!qzqzqz18</vt:lpstr>
      <vt:lpstr>'FTT PF'!qzqzqz19</vt:lpstr>
      <vt:lpstr>'FTT PF'!qzqzqz2</vt:lpstr>
      <vt:lpstr>'FTT PF'!qzqzqz20</vt:lpstr>
      <vt:lpstr>'FTT PF'!qzqzqz21</vt:lpstr>
      <vt:lpstr>'FTT PF'!qzqzqz22</vt:lpstr>
      <vt:lpstr>'FTT PF'!qzqzqz23</vt:lpstr>
      <vt:lpstr>'FTT PF'!qzqzqz24</vt:lpstr>
      <vt:lpstr>'FTT PF'!qzqzqz25</vt:lpstr>
      <vt:lpstr>'FTT PF'!qzqzqz26</vt:lpstr>
      <vt:lpstr>'FTT PF'!qzqzqz27</vt:lpstr>
      <vt:lpstr>'FTT PF'!qzqzqz28</vt:lpstr>
      <vt:lpstr>'FTT PF'!qzqzqz29</vt:lpstr>
      <vt:lpstr>'FTT PF'!qzqzqz3</vt:lpstr>
      <vt:lpstr>'FTT PF'!qzqzqz30</vt:lpstr>
      <vt:lpstr>'FTT PF'!qzqzqz31</vt:lpstr>
      <vt:lpstr>'FTT PF'!qzqzqz32</vt:lpstr>
      <vt:lpstr>'FTT PF'!qzqzqz33</vt:lpstr>
      <vt:lpstr>'FTT PF'!qzqzqz34</vt:lpstr>
      <vt:lpstr>'FTT PF'!qzqzqz4</vt:lpstr>
      <vt:lpstr>'FTT PF'!qzqzqz5</vt:lpstr>
      <vt:lpstr>'FTT PF'!qzqzqz6</vt:lpstr>
      <vt:lpstr>'FTT PF'!qzqzqz7</vt:lpstr>
      <vt:lpstr>'FTT PF'!qzqzqz8</vt:lpstr>
      <vt:lpstr>'FTT PF'!qzqzqz9</vt:lpstr>
      <vt:lpstr>'FTT PF'!stop</vt:lpstr>
      <vt:lpstr>'FTT PF'!Stop1</vt:lpstr>
      <vt:lpstr>'FTT PF'!Stop2</vt:lpstr>
      <vt:lpstr>'FTT PF'!TOT</vt:lpstr>
    </vt:vector>
  </TitlesOfParts>
  <Company>Pmi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dc:creator>
  <cp:lastModifiedBy>Alessio</cp:lastModifiedBy>
  <cp:lastPrinted>2010-06-09T09:17:50Z</cp:lastPrinted>
  <dcterms:created xsi:type="dcterms:W3CDTF">2008-03-20T12:40:16Z</dcterms:created>
  <dcterms:modified xsi:type="dcterms:W3CDTF">2013-04-23T08:03:54Z</dcterms:modified>
</cp:coreProperties>
</file>